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65" windowWidth="28035" windowHeight="12135"/>
  </bookViews>
  <sheets>
    <sheet name="장관 1월" sheetId="19" r:id="rId1"/>
    <sheet name="장관 2월" sheetId="20" r:id="rId2"/>
    <sheet name="장관 3월" sheetId="11" r:id="rId3"/>
    <sheet name="차관 1월" sheetId="22" r:id="rId4"/>
    <sheet name="차관 2월" sheetId="23" r:id="rId5"/>
    <sheet name="차관 3월" sheetId="24" r:id="rId6"/>
    <sheet name="본부장 1월" sheetId="25" r:id="rId7"/>
    <sheet name="본부장 2월" sheetId="26" r:id="rId8"/>
    <sheet name="본부장 3월" sheetId="27" r:id="rId9"/>
  </sheets>
  <definedNames>
    <definedName name="_xlnm.Print_Area" localSheetId="8">'본부장 3월'!$A$1:$G$10</definedName>
    <definedName name="_xlnm.Print_Area" localSheetId="2">'장관 3월'!$A$1:$G$10</definedName>
    <definedName name="_xlnm.Print_Area" localSheetId="5">'차관 3월'!$A$1:$G$10</definedName>
  </definedNames>
  <calcPr calcId="145621"/>
</workbook>
</file>

<file path=xl/calcChain.xml><?xml version="1.0" encoding="utf-8"?>
<calcChain xmlns="http://schemas.openxmlformats.org/spreadsheetml/2006/main">
  <c r="E27" i="26" l="1"/>
  <c r="E21" i="26"/>
  <c r="E6" i="26"/>
  <c r="D6" i="26"/>
  <c r="E5" i="26"/>
  <c r="E7" i="26" s="1"/>
  <c r="D5" i="26"/>
  <c r="D7" i="26" s="1"/>
  <c r="E31" i="25"/>
  <c r="E27" i="25"/>
  <c r="E5" i="25" s="1"/>
  <c r="E7" i="25" s="1"/>
  <c r="E6" i="25"/>
  <c r="D6" i="25"/>
  <c r="D5" i="25"/>
  <c r="D7" i="25" s="1"/>
  <c r="E30" i="23" l="1"/>
  <c r="E17" i="23"/>
  <c r="E7" i="23"/>
  <c r="D7" i="23"/>
  <c r="E6" i="23"/>
  <c r="E5" i="23"/>
  <c r="E34" i="22"/>
  <c r="E6" i="22" s="1"/>
  <c r="E20" i="22"/>
  <c r="D7" i="22"/>
  <c r="E5" i="22"/>
  <c r="E7" i="22" l="1"/>
  <c r="E37" i="20"/>
  <c r="E6" i="20" s="1"/>
  <c r="E23" i="20"/>
  <c r="E5" i="20" s="1"/>
  <c r="D7" i="20"/>
  <c r="E29" i="19"/>
  <c r="E6" i="19" s="1"/>
  <c r="E20" i="19"/>
  <c r="E5" i="19" s="1"/>
  <c r="D7" i="19"/>
  <c r="E7" i="19" l="1"/>
  <c r="E7" i="20"/>
</calcChain>
</file>

<file path=xl/sharedStrings.xml><?xml version="1.0" encoding="utf-8"?>
<sst xmlns="http://schemas.openxmlformats.org/spreadsheetml/2006/main" count="428" uniqueCount="265">
  <si>
    <t>□ 유형별 집행내역</t>
  </si>
  <si>
    <t>(단위 : 원)</t>
  </si>
  <si>
    <t>유  형  별</t>
  </si>
  <si>
    <t>건  수</t>
  </si>
  <si>
    <t>금  액</t>
  </si>
  <si>
    <t>② 대민·대유관기관 업무협의 및 간담회 등</t>
  </si>
  <si>
    <t>합  계</t>
  </si>
  <si>
    <t>□ 세부 집행내역</t>
  </si>
  <si>
    <t>구 분</t>
  </si>
  <si>
    <t>사용일자</t>
  </si>
  <si>
    <t>사용내역</t>
  </si>
  <si>
    <t>금액</t>
  </si>
  <si>
    <t>소계</t>
  </si>
  <si>
    <t>장관 '20년 3월 업추비 집행내역</t>
    <phoneticPr fontId="3" type="noConversion"/>
  </si>
  <si>
    <t>장관 '20년 1월 업추비 집행내역</t>
    <phoneticPr fontId="3" type="noConversion"/>
  </si>
  <si>
    <t>장관 '20년 2월 업추비 집행내역</t>
    <phoneticPr fontId="3" type="noConversion"/>
  </si>
  <si>
    <t>① 주요정책추진 관련 회의·행사 등</t>
    <phoneticPr fontId="3" type="noConversion"/>
  </si>
  <si>
    <t>주요정책추진 관련 회의·행사 등</t>
    <phoneticPr fontId="3" type="noConversion"/>
  </si>
  <si>
    <t>대민 대유관기관 업무협의 및 직원 간담회 등</t>
    <phoneticPr fontId="3" type="noConversion"/>
  </si>
  <si>
    <t>무역투자실 직원 간담회</t>
    <phoneticPr fontId="3" type="noConversion"/>
  </si>
  <si>
    <t>친환경차 수출현장 방문 수행자 간담회</t>
    <phoneticPr fontId="3" type="noConversion"/>
  </si>
  <si>
    <t>유가상황 점검회의</t>
    <phoneticPr fontId="3" type="noConversion"/>
  </si>
  <si>
    <t>CES 참가 유관기관 간담회</t>
    <phoneticPr fontId="3" type="noConversion"/>
  </si>
  <si>
    <t>미국 출장 준비회의</t>
    <phoneticPr fontId="3" type="noConversion"/>
  </si>
  <si>
    <t>미국 출장 수행 직원 간담회</t>
    <phoneticPr fontId="3" type="noConversion"/>
  </si>
  <si>
    <t>CES 참가 기업인 간담회</t>
    <phoneticPr fontId="3" type="noConversion"/>
  </si>
  <si>
    <t>서울 소재 위원회 파견자 간담회</t>
    <phoneticPr fontId="3" type="noConversion"/>
  </si>
  <si>
    <t>주요 정책협의 간담회</t>
    <phoneticPr fontId="3" type="noConversion"/>
  </si>
  <si>
    <t>주요 정책협의 간담회</t>
    <phoneticPr fontId="3" type="noConversion"/>
  </si>
  <si>
    <t>신임 주무관 간담회</t>
    <phoneticPr fontId="3" type="noConversion"/>
  </si>
  <si>
    <t>에너지현안점검회의</t>
    <phoneticPr fontId="3" type="noConversion"/>
  </si>
  <si>
    <t>주요 실 정책 서기관 간담회</t>
    <phoneticPr fontId="3" type="noConversion"/>
  </si>
  <si>
    <t>코로나 대응 부내 회의</t>
    <phoneticPr fontId="3" type="noConversion"/>
  </si>
  <si>
    <t>부내 소통 간담회</t>
    <phoneticPr fontId="3" type="noConversion"/>
  </si>
  <si>
    <t>서울 소재  파견 국장 간담회</t>
    <phoneticPr fontId="3" type="noConversion"/>
  </si>
  <si>
    <t>부내 소통 간담회</t>
    <phoneticPr fontId="3" type="noConversion"/>
  </si>
  <si>
    <t>부직포 제조업체 방문 수행자 간담회</t>
    <phoneticPr fontId="3" type="noConversion"/>
  </si>
  <si>
    <t>코로나 대응 담당자 간담회</t>
    <phoneticPr fontId="3" type="noConversion"/>
  </si>
  <si>
    <t>에너지현안점검회의</t>
    <phoneticPr fontId="3" type="noConversion"/>
  </si>
  <si>
    <t>부산 출장 수행자 간담회</t>
    <phoneticPr fontId="3" type="noConversion"/>
  </si>
  <si>
    <t>산업 지능화 전문가 간담회</t>
    <phoneticPr fontId="3" type="noConversion"/>
  </si>
  <si>
    <t>주요 정책 협의 간담회</t>
    <phoneticPr fontId="3" type="noConversion"/>
  </si>
  <si>
    <t>통상실 국장 간담회</t>
    <phoneticPr fontId="3" type="noConversion"/>
  </si>
  <si>
    <t>소재부품장비 상황 점검회의</t>
    <phoneticPr fontId="3" type="noConversion"/>
  </si>
  <si>
    <t>언론사 간담회</t>
    <phoneticPr fontId="3" type="noConversion"/>
  </si>
  <si>
    <t>산업부 업무보고 준비회의</t>
    <phoneticPr fontId="3" type="noConversion"/>
  </si>
  <si>
    <t>소재부품장비지원센터 직원 간담회</t>
    <phoneticPr fontId="3" type="noConversion"/>
  </si>
  <si>
    <t>국회 대응 담당자 간담회</t>
    <phoneticPr fontId="3" type="noConversion"/>
  </si>
  <si>
    <t>확대무역전략조정회의 관련 사전 점검회의</t>
    <phoneticPr fontId="3" type="noConversion"/>
  </si>
  <si>
    <t>언론사 인터뷰 준비회의</t>
    <phoneticPr fontId="3" type="noConversion"/>
  </si>
  <si>
    <t>언론사 간담회</t>
    <phoneticPr fontId="3" type="noConversion"/>
  </si>
  <si>
    <t>정책마일리지 우수부서 간담회</t>
    <phoneticPr fontId="3" type="noConversion"/>
  </si>
  <si>
    <t xml:space="preserve">산업부 업무보고 담당자 간담회 </t>
    <phoneticPr fontId="3" type="noConversion"/>
  </si>
  <si>
    <t>유통 빅테이터 전문가 간담회</t>
    <phoneticPr fontId="3" type="noConversion"/>
  </si>
  <si>
    <t>코로나 비상대응 TF 후속 회의</t>
    <phoneticPr fontId="3" type="noConversion"/>
  </si>
  <si>
    <t>사용내역 (목적)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</si>
  <si>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</si>
  <si>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</si>
  <si>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</si>
  <si>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봉피양</t>
    <phoneticPr fontId="3" type="noConversion"/>
  </si>
  <si>
    <t>카드</t>
    <phoneticPr fontId="3" type="noConversion"/>
  </si>
  <si>
    <t>충무복집</t>
  </si>
  <si>
    <t>조우</t>
    <phoneticPr fontId="3" type="noConversion"/>
  </si>
  <si>
    <t>용금옥</t>
  </si>
  <si>
    <t>란이</t>
  </si>
  <si>
    <t>여의도장어</t>
    <phoneticPr fontId="3" type="noConversion"/>
  </si>
  <si>
    <t>이화고려정</t>
    <phoneticPr fontId="3" type="noConversion"/>
  </si>
  <si>
    <t>2020-03-13</t>
  </si>
  <si>
    <t>한뫼촌</t>
    <phoneticPr fontId="3" type="noConversion"/>
  </si>
  <si>
    <t>에너지현안점검회의</t>
    <phoneticPr fontId="3" type="noConversion"/>
  </si>
  <si>
    <t>만정</t>
    <phoneticPr fontId="3" type="noConversion"/>
  </si>
  <si>
    <t>2020-03-16</t>
  </si>
  <si>
    <t>송하한정식</t>
    <phoneticPr fontId="3" type="noConversion"/>
  </si>
  <si>
    <t>2020-03-18</t>
  </si>
  <si>
    <t>용금옥</t>
    <phoneticPr fontId="3" type="noConversion"/>
  </si>
  <si>
    <t>2020-03-19</t>
  </si>
  <si>
    <t>삼다도</t>
    <phoneticPr fontId="3" type="noConversion"/>
  </si>
  <si>
    <t>2020-03-20</t>
  </si>
  <si>
    <t>일품당</t>
    <phoneticPr fontId="3" type="noConversion"/>
  </si>
  <si>
    <t>신안촌</t>
    <phoneticPr fontId="3" type="noConversion"/>
  </si>
  <si>
    <t>2020-03-23</t>
  </si>
  <si>
    <t>차이797</t>
    <phoneticPr fontId="3" type="noConversion"/>
  </si>
  <si>
    <t>2020-03-25</t>
  </si>
  <si>
    <t>대선칼국수</t>
    <phoneticPr fontId="3" type="noConversion"/>
  </si>
  <si>
    <t>2020-03-27</t>
  </si>
  <si>
    <t>목포세발낙지</t>
    <phoneticPr fontId="3" type="noConversion"/>
  </si>
  <si>
    <t>업종별 수출 담당자 간담회</t>
    <phoneticPr fontId="3" type="noConversion"/>
  </si>
  <si>
    <t>국회 대정부질문 준비회의</t>
    <phoneticPr fontId="3" type="noConversion"/>
  </si>
  <si>
    <t>국회 법사위 준비회의</t>
    <phoneticPr fontId="3" type="noConversion"/>
  </si>
  <si>
    <t>코로나 대응 점검회의</t>
    <phoneticPr fontId="3" type="noConversion"/>
  </si>
  <si>
    <t>국회 산중위 참석자 간담회</t>
    <phoneticPr fontId="3" type="noConversion"/>
  </si>
  <si>
    <t>언론사 간담회</t>
    <phoneticPr fontId="3" type="noConversion"/>
  </si>
  <si>
    <t>주요 정책협의 간담회</t>
    <phoneticPr fontId="3" type="noConversion"/>
  </si>
  <si>
    <t>실물경제상황 점검회의</t>
    <phoneticPr fontId="3" type="noConversion"/>
  </si>
  <si>
    <t>수출규제대응 점검회의</t>
    <phoneticPr fontId="3" type="noConversion"/>
  </si>
  <si>
    <t>부내 소통 간담회</t>
    <phoneticPr fontId="3" type="noConversion"/>
  </si>
  <si>
    <t>비상경제회의 관련 후속 점검회의</t>
    <phoneticPr fontId="3" type="noConversion"/>
  </si>
  <si>
    <t>수출상황 점검회의</t>
    <phoneticPr fontId="3" type="noConversion"/>
  </si>
  <si>
    <t>코로나 대응 TF 관련  후속 점검회의</t>
    <phoneticPr fontId="3" type="noConversion"/>
  </si>
  <si>
    <t>금액(원)</t>
    <phoneticPr fontId="3" type="noConversion"/>
  </si>
  <si>
    <t>차관 '20년 1월 업추비 집행내역</t>
    <phoneticPr fontId="3" type="noConversion"/>
  </si>
  <si>
    <t>① 주요정책추진 관련 회의·행사 등</t>
  </si>
  <si>
    <t>언론홍보 전문가 자문회의</t>
    <phoneticPr fontId="3" type="noConversion"/>
  </si>
  <si>
    <t>실물경제 전문가 자문회의</t>
    <phoneticPr fontId="3" type="noConversion"/>
  </si>
  <si>
    <t>에너지 전문가 자문회의</t>
    <phoneticPr fontId="3" type="noConversion"/>
  </si>
  <si>
    <t>산업자원통상 정책 전문가 좌담회</t>
    <phoneticPr fontId="3" type="noConversion"/>
  </si>
  <si>
    <t>경제단체 부단체장 간담회</t>
    <phoneticPr fontId="3" type="noConversion"/>
  </si>
  <si>
    <t>산업계 소통 강화 간담회</t>
    <phoneticPr fontId="3" type="noConversion"/>
  </si>
  <si>
    <t>지역경제 협력 강화방안 간담회</t>
    <phoneticPr fontId="3" type="noConversion"/>
  </si>
  <si>
    <t>산업기술 R&amp;D 협력 증진 간담회</t>
    <phoneticPr fontId="3" type="noConversion"/>
  </si>
  <si>
    <r>
      <t>대민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대유관기관 업무협의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3"/>
        <charset val="129"/>
        <scheme val="minor"/>
      </rPr>
      <t xml:space="preserve">  직원 </t>
    </r>
    <r>
      <rPr>
        <sz val="11"/>
        <rFont val="맑은 고딕"/>
        <family val="3"/>
        <charset val="129"/>
        <scheme val="minor"/>
      </rPr>
      <t>간담회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등</t>
    </r>
    <phoneticPr fontId="3" type="noConversion"/>
  </si>
  <si>
    <t>정책기획 담당직원 간담회</t>
    <phoneticPr fontId="3" type="noConversion"/>
  </si>
  <si>
    <t>산업혁신기반 구축 추진 상황점검회의</t>
    <phoneticPr fontId="3" type="noConversion"/>
  </si>
  <si>
    <t>적극행정 우수공무원 간담회</t>
    <phoneticPr fontId="3" type="noConversion"/>
  </si>
  <si>
    <t>산업부 유관기관 담당자  실무회의</t>
    <phoneticPr fontId="3" type="noConversion"/>
  </si>
  <si>
    <t>중동 경제상황 점검회의</t>
    <phoneticPr fontId="3" type="noConversion"/>
  </si>
  <si>
    <t>산업자원 정책담당자 실무회의</t>
    <phoneticPr fontId="3" type="noConversion"/>
  </si>
  <si>
    <t>산업구조 개편 실무검토회의</t>
    <phoneticPr fontId="3" type="noConversion"/>
  </si>
  <si>
    <t>산업통상자원 정책홍보전략회의</t>
    <phoneticPr fontId="3" type="noConversion"/>
  </si>
  <si>
    <t>통상교섭 추진상황 점검회의</t>
    <phoneticPr fontId="3" type="noConversion"/>
  </si>
  <si>
    <t>소재부품장비 정책 추진상황 점검회의</t>
    <phoneticPr fontId="3" type="noConversion"/>
  </si>
  <si>
    <t>신입 주무관 대상 정책설명회</t>
    <phoneticPr fontId="3" type="noConversion"/>
  </si>
  <si>
    <t>업종별 수출상황 점검회의</t>
    <phoneticPr fontId="3" type="noConversion"/>
  </si>
  <si>
    <t>코로나19 영향점검회의</t>
    <phoneticPr fontId="3" type="noConversion"/>
  </si>
  <si>
    <t>차관 '20년 2월 업추비 집행내역</t>
    <phoneticPr fontId="3" type="noConversion"/>
  </si>
  <si>
    <t>주요 정책 추진 관련 회의 행사 등</t>
    <phoneticPr fontId="3" type="noConversion"/>
  </si>
  <si>
    <t>정책홍보 전문가 자문회의</t>
    <phoneticPr fontId="3" type="noConversion"/>
  </si>
  <si>
    <t>산업정책 전문가 자문회의</t>
    <phoneticPr fontId="3" type="noConversion"/>
  </si>
  <si>
    <t>산업계 업황점검 간담회</t>
    <phoneticPr fontId="3" type="noConversion"/>
  </si>
  <si>
    <t>에너지업계 전문가 간담회</t>
    <phoneticPr fontId="3" type="noConversion"/>
  </si>
  <si>
    <t>UAE 현지진출기관 간담회</t>
    <phoneticPr fontId="3" type="noConversion"/>
  </si>
  <si>
    <t>정책소통 전문가 자문회의</t>
    <phoneticPr fontId="3" type="noConversion"/>
  </si>
  <si>
    <r>
      <t>대민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대유관기관 업무협의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3"/>
        <charset val="129"/>
        <scheme val="minor"/>
      </rPr>
      <t xml:space="preserve"> 직원 </t>
    </r>
    <r>
      <rPr>
        <sz val="11"/>
        <rFont val="맑은 고딕"/>
        <family val="3"/>
        <charset val="129"/>
        <scheme val="minor"/>
      </rPr>
      <t>간담회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등</t>
    </r>
    <phoneticPr fontId="3" type="noConversion"/>
  </si>
  <si>
    <t>산업 및 통상 실무담당회의</t>
    <phoneticPr fontId="3" type="noConversion"/>
  </si>
  <si>
    <t>신입 사무관 대상 정책설명회</t>
    <phoneticPr fontId="3" type="noConversion"/>
  </si>
  <si>
    <t>정책홍보회의</t>
    <phoneticPr fontId="3" type="noConversion"/>
  </si>
  <si>
    <t>코로나19 상황점검회의</t>
    <phoneticPr fontId="3" type="noConversion"/>
  </si>
  <si>
    <t>기계장비업계 업무협의</t>
    <phoneticPr fontId="3" type="noConversion"/>
  </si>
  <si>
    <t>산업 및 통상 실무회의</t>
    <phoneticPr fontId="3" type="noConversion"/>
  </si>
  <si>
    <t>무역전략조정회의 실무검토회의</t>
    <phoneticPr fontId="3" type="noConversion"/>
  </si>
  <si>
    <t>UAE 양자협의 실무준비회의</t>
    <phoneticPr fontId="3" type="noConversion"/>
  </si>
  <si>
    <t>해외진출 추진업계 업무협의</t>
    <phoneticPr fontId="3" type="noConversion"/>
  </si>
  <si>
    <t>차관 '20년 3월 업추비 집행내역</t>
    <phoneticPr fontId="3" type="noConversion"/>
  </si>
  <si>
    <t>사용내역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</si>
  <si>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</si>
  <si>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</si>
  <si>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</si>
  <si>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식원</t>
    <phoneticPr fontId="3" type="noConversion"/>
  </si>
  <si>
    <t>카드</t>
    <phoneticPr fontId="3" type="noConversion"/>
  </si>
  <si>
    <t>직원복지 향상을 위한 간담회</t>
    <phoneticPr fontId="3" type="noConversion"/>
  </si>
  <si>
    <t>세종일식</t>
    <phoneticPr fontId="3" type="noConversion"/>
  </si>
  <si>
    <t>마라</t>
    <phoneticPr fontId="3" type="noConversion"/>
  </si>
  <si>
    <t>싱카이</t>
    <phoneticPr fontId="3" type="noConversion"/>
  </si>
  <si>
    <t>산업통상자원 예산 실무검토회의</t>
    <phoneticPr fontId="3" type="noConversion"/>
  </si>
  <si>
    <t>코로나19 산업계 영향점검회의</t>
    <phoneticPr fontId="3" type="noConversion"/>
  </si>
  <si>
    <t>본도시락</t>
    <phoneticPr fontId="3" type="noConversion"/>
  </si>
  <si>
    <t>정책홍보 전문가 간담회</t>
    <phoneticPr fontId="3" type="noConversion"/>
  </si>
  <si>
    <t>워낭</t>
    <phoneticPr fontId="3" type="noConversion"/>
  </si>
  <si>
    <t>산업계 업무협의</t>
    <phoneticPr fontId="3" type="noConversion"/>
  </si>
  <si>
    <t>가스트로통</t>
    <phoneticPr fontId="3" type="noConversion"/>
  </si>
  <si>
    <t>산업자원 정책전문가 간담회</t>
    <phoneticPr fontId="3" type="noConversion"/>
  </si>
  <si>
    <t>일품당</t>
    <phoneticPr fontId="3" type="noConversion"/>
  </si>
  <si>
    <t>수출상황점검회의</t>
    <phoneticPr fontId="3" type="noConversion"/>
  </si>
  <si>
    <t>통상교섭본부장 '20년 1월 업추비 집행내역</t>
    <phoneticPr fontId="3" type="noConversion"/>
  </si>
  <si>
    <t>주요정책 추진관련 회의 행사 등</t>
    <phoneticPr fontId="3" type="noConversion"/>
  </si>
  <si>
    <t>2020-01-02</t>
  </si>
  <si>
    <t>2020 통상 정책 전략회의</t>
    <phoneticPr fontId="3" type="noConversion"/>
  </si>
  <si>
    <t>2020-01-03</t>
  </si>
  <si>
    <t>디지털 통상 전략 회의</t>
    <phoneticPr fontId="3" type="noConversion"/>
  </si>
  <si>
    <t>통상 현안 대응 전략 회의</t>
    <phoneticPr fontId="3" type="noConversion"/>
  </si>
  <si>
    <t>2020-01-06</t>
  </si>
  <si>
    <t>해외투자 유치 전략 회의</t>
    <phoneticPr fontId="3" type="noConversion"/>
  </si>
  <si>
    <t>2020-01-08</t>
  </si>
  <si>
    <t>대일 통상현안 대응 점검회의</t>
    <phoneticPr fontId="3" type="noConversion"/>
  </si>
  <si>
    <t>2020-01-09</t>
  </si>
  <si>
    <t>2020 통상교섭본부 업무 계획 점검 회의</t>
    <phoneticPr fontId="3" type="noConversion"/>
  </si>
  <si>
    <t>2020 수출 전망 점검회의</t>
    <phoneticPr fontId="3" type="noConversion"/>
  </si>
  <si>
    <t>2020-01-10</t>
  </si>
  <si>
    <t>WTO 상소기구 개혁 대응 전략 회의</t>
    <phoneticPr fontId="3" type="noConversion"/>
  </si>
  <si>
    <t>수출 확대 전략 회의</t>
    <phoneticPr fontId="3" type="noConversion"/>
  </si>
  <si>
    <t>2020-01-13</t>
  </si>
  <si>
    <t>FTA 추진 전략 점검회의</t>
    <phoneticPr fontId="3" type="noConversion"/>
  </si>
  <si>
    <t>2020-01-14</t>
  </si>
  <si>
    <t>2020-01-17</t>
  </si>
  <si>
    <t>통상교섭본부 운영 전략 회의</t>
    <phoneticPr fontId="3" type="noConversion"/>
  </si>
  <si>
    <t>2020-01-21</t>
  </si>
  <si>
    <t>다보스 포럼 준비 회의</t>
    <phoneticPr fontId="3" type="noConversion"/>
  </si>
  <si>
    <t>2020-01-23</t>
  </si>
  <si>
    <t>다보스 포럼 성과 점검회의</t>
    <phoneticPr fontId="3" type="noConversion"/>
  </si>
  <si>
    <t>2020-01-30</t>
  </si>
  <si>
    <t>통상현안 점검회의</t>
    <phoneticPr fontId="3" type="noConversion"/>
  </si>
  <si>
    <t>통상지원센터 운영 점검회의</t>
    <phoneticPr fontId="3" type="noConversion"/>
  </si>
  <si>
    <t>대민 대유관기관 업무협의 및 간담회 등</t>
    <phoneticPr fontId="3" type="noConversion"/>
  </si>
  <si>
    <t>통상차관보실 주요 직원 격려 오찬</t>
    <phoneticPr fontId="3" type="noConversion"/>
  </si>
  <si>
    <t>2020-01-16</t>
  </si>
  <si>
    <t>통상전문가 간담회</t>
    <phoneticPr fontId="3" type="noConversion"/>
  </si>
  <si>
    <t>2020-01-28</t>
  </si>
  <si>
    <t>통상교섭본부 주요 직원 간담회</t>
    <phoneticPr fontId="3" type="noConversion"/>
  </si>
  <si>
    <t>통상교섭본부장 '20년 2월 업추비 집행내역</t>
    <phoneticPr fontId="3" type="noConversion"/>
  </si>
  <si>
    <t>2020-02-05</t>
  </si>
  <si>
    <t>대미 통상현안 점검회의</t>
    <phoneticPr fontId="3" type="noConversion"/>
  </si>
  <si>
    <t>2020-02-07</t>
  </si>
  <si>
    <t>한-이집트 FTA 추진 전략 회의</t>
    <phoneticPr fontId="3" type="noConversion"/>
  </si>
  <si>
    <t>2020-02-10</t>
  </si>
  <si>
    <t>다보스 포럼 성과 점검 회의</t>
    <phoneticPr fontId="3" type="noConversion"/>
  </si>
  <si>
    <t>신북방 정책 추진 현황 점검회의</t>
    <phoneticPr fontId="3" type="noConversion"/>
  </si>
  <si>
    <t>2020-02-11</t>
  </si>
  <si>
    <t>통상 정책 추진 전략 회의</t>
    <phoneticPr fontId="3" type="noConversion"/>
  </si>
  <si>
    <t>2020-02-13</t>
  </si>
  <si>
    <t>통상 현안 점검 회의</t>
    <phoneticPr fontId="3" type="noConversion"/>
  </si>
  <si>
    <t>2020-02-17</t>
  </si>
  <si>
    <t>신남방 FTA 추진 현황 점검 회의</t>
    <phoneticPr fontId="3" type="noConversion"/>
  </si>
  <si>
    <t>2020-02-18</t>
  </si>
  <si>
    <t>법안소위 대응 점검회의</t>
    <phoneticPr fontId="3" type="noConversion"/>
  </si>
  <si>
    <t>2020-02-20</t>
  </si>
  <si>
    <t>상임위 대응 점검회의</t>
    <phoneticPr fontId="3" type="noConversion"/>
  </si>
  <si>
    <t>한-이집트 통상장관회담 준비 회의</t>
    <phoneticPr fontId="3" type="noConversion"/>
  </si>
  <si>
    <t>통상 전문가 간담회</t>
    <phoneticPr fontId="3" type="noConversion"/>
  </si>
  <si>
    <t>주요 직원 간담회</t>
  </si>
  <si>
    <t>2020-02-12</t>
  </si>
  <si>
    <t>아랍 지역 전문가 간담회</t>
    <phoneticPr fontId="3" type="noConversion"/>
  </si>
  <si>
    <t>통상 유관기관 간담회</t>
    <phoneticPr fontId="3" type="noConversion"/>
  </si>
  <si>
    <t>2020-02-19</t>
  </si>
  <si>
    <t>FTA 전문가 간담회</t>
    <phoneticPr fontId="3" type="noConversion"/>
  </si>
  <si>
    <t>소계</t>
    <phoneticPr fontId="3" type="noConversion"/>
  </si>
  <si>
    <t>통상교섭본부장 '20년 3월 업추비 집행내역</t>
    <phoneticPr fontId="3" type="noConversion"/>
  </si>
  <si>
    <t>2020-03-02</t>
    <phoneticPr fontId="3" type="noConversion"/>
  </si>
  <si>
    <t>한미 FTA 이행 현안 점검회의</t>
    <phoneticPr fontId="3" type="noConversion"/>
  </si>
  <si>
    <t>쁘띠하노이</t>
  </si>
  <si>
    <t>2020-03-03</t>
    <phoneticPr fontId="3" type="noConversion"/>
  </si>
  <si>
    <t>통상 현안 점검회의</t>
    <phoneticPr fontId="3" type="noConversion"/>
  </si>
  <si>
    <t>비바릴리</t>
  </si>
  <si>
    <t>2020-03-09</t>
    <phoneticPr fontId="3" type="noConversion"/>
  </si>
  <si>
    <t>대미 통상 현안 점검회의</t>
    <phoneticPr fontId="3" type="noConversion"/>
  </si>
  <si>
    <t>헤브론</t>
  </si>
  <si>
    <t>2020-03-12</t>
    <phoneticPr fontId="3" type="noConversion"/>
  </si>
  <si>
    <t>컨퍼런스하우스달개비</t>
    <phoneticPr fontId="3" type="noConversion"/>
  </si>
  <si>
    <t>2020-03-16</t>
    <phoneticPr fontId="3" type="noConversion"/>
  </si>
  <si>
    <t>코로나 대응 국제 공조 전략 회의</t>
    <phoneticPr fontId="3" type="noConversion"/>
  </si>
  <si>
    <t>2020-03-17</t>
    <phoneticPr fontId="3" type="noConversion"/>
  </si>
  <si>
    <t>수출 상황 점검 회의</t>
    <phoneticPr fontId="3" type="noConversion"/>
  </si>
  <si>
    <t>연안식당</t>
    <phoneticPr fontId="3" type="noConversion"/>
  </si>
  <si>
    <t>2020-03-18</t>
    <phoneticPr fontId="3" type="noConversion"/>
  </si>
  <si>
    <t>코로나 대응 국제 공조 점검 회의</t>
    <phoneticPr fontId="3" type="noConversion"/>
  </si>
  <si>
    <t>뚝심한우</t>
    <phoneticPr fontId="3" type="noConversion"/>
  </si>
  <si>
    <t>2020-03-19</t>
    <phoneticPr fontId="3" type="noConversion"/>
  </si>
  <si>
    <t>코로나 대응 기업 수출 지원 전략 회의</t>
    <phoneticPr fontId="3" type="noConversion"/>
  </si>
  <si>
    <t>차이(Chai)797</t>
    <phoneticPr fontId="3" type="noConversion"/>
  </si>
  <si>
    <t>2020-03-20</t>
    <phoneticPr fontId="3" type="noConversion"/>
  </si>
  <si>
    <t>FTA 추진 전략 회의</t>
    <phoneticPr fontId="3" type="noConversion"/>
  </si>
  <si>
    <t>테라스222</t>
    <phoneticPr fontId="3" type="noConversion"/>
  </si>
  <si>
    <t>2020-03-24</t>
    <phoneticPr fontId="3" type="noConversion"/>
  </si>
  <si>
    <t>코로나 대응 기업인 입국 지원 현황 점검 회의</t>
    <phoneticPr fontId="3" type="noConversion"/>
  </si>
  <si>
    <t>2020-03-25</t>
    <phoneticPr fontId="3" type="noConversion"/>
  </si>
  <si>
    <t>한-EU 통상장관 화상 회의 점검 회의</t>
    <phoneticPr fontId="3" type="noConversion"/>
  </si>
  <si>
    <t>라이스쉐프</t>
  </si>
  <si>
    <t>2020-03-27</t>
    <phoneticPr fontId="3" type="noConversion"/>
  </si>
  <si>
    <t>코로나 대응 국제 공조 전략 점검 회의</t>
    <phoneticPr fontId="3" type="noConversion"/>
  </si>
  <si>
    <t>해담채</t>
    <phoneticPr fontId="3" type="noConversion"/>
  </si>
  <si>
    <t>코로나 대응 국제 공조 현황 점검 회의</t>
    <phoneticPr fontId="3" type="noConversion"/>
  </si>
  <si>
    <t>파리크라상리나스</t>
    <phoneticPr fontId="3" type="noConversion"/>
  </si>
  <si>
    <t>2020-03-30</t>
    <phoneticPr fontId="3" type="noConversion"/>
  </si>
  <si>
    <t>G20 통상장관 영상 회의 점검 회의</t>
    <phoneticPr fontId="3" type="noConversion"/>
  </si>
  <si>
    <t>금액(원)</t>
    <phoneticPr fontId="3" type="noConversion"/>
  </si>
  <si>
    <t>동해도스시(도시락)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</si>
</sst>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 "/>
    <numFmt numFmtId="177" formatCode="#,##0_);[Red]\(#,##0\)"/>
    <numFmt numFmtId="178" formatCode="_-[$₩-412]* #,##0_-;\-[$₩-412]* #,##0_-;_-[$₩-412]* &quot;-&quot;??_-;_-@_-"/>
    <numFmt numFmtId="179" formatCode="_-* #,##0_-;\-* #,##0_-;_-* &quot;-&quot;_-;_-@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b/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돋움체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8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rgb="FFCCFFFF"/>
      </patternFill>
    </fill>
    <fill>
      <patternFill patternType="solid">
        <fgColor rgb="FFCCFFFF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7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5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18" fillId="0" borderId="0"/>
    <xf numFmtId="0" fontId="15" fillId="0" borderId="0"/>
  </cellStyleXfs>
  <cellXfs count="31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11" fillId="2" borderId="5" xfId="1" applyFont="1" applyFill="1" applyBorder="1" applyAlignment="1">
      <alignment horizontal="center" vertical="center"/>
    </xf>
    <xf numFmtId="0" fontId="11" fillId="2" borderId="6" xfId="1" applyFont="1" applyFill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41" fontId="10" fillId="0" borderId="11" xfId="1" applyNumberFormat="1" applyFont="1" applyBorder="1" applyAlignment="1">
      <alignment horizontal="right" vertical="center"/>
    </xf>
    <xf numFmtId="0" fontId="10" fillId="0" borderId="15" xfId="1" applyFont="1" applyBorder="1" applyAlignment="1">
      <alignment horizontal="center" vertical="center"/>
    </xf>
    <xf numFmtId="41" fontId="10" fillId="0" borderId="16" xfId="1" applyNumberFormat="1" applyFont="1" applyBorder="1" applyAlignment="1">
      <alignment horizontal="right" vertical="center"/>
    </xf>
    <xf numFmtId="0" fontId="11" fillId="0" borderId="5" xfId="1" applyFont="1" applyBorder="1" applyAlignment="1">
      <alignment horizontal="center" vertical="center"/>
    </xf>
    <xf numFmtId="41" fontId="11" fillId="0" borderId="6" xfId="1" applyNumberFormat="1" applyFont="1" applyBorder="1" applyAlignment="1">
      <alignment horizontal="right" vertical="center"/>
    </xf>
    <xf numFmtId="0" fontId="10" fillId="2" borderId="17" xfId="1" applyFont="1" applyFill="1" applyBorder="1" applyAlignment="1">
      <alignment horizontal="center" vertical="center"/>
    </xf>
    <xf numFmtId="14" fontId="10" fillId="0" borderId="22" xfId="1" applyNumberFormat="1" applyFont="1" applyFill="1" applyBorder="1" applyAlignment="1">
      <alignment horizontal="center" vertical="center"/>
    </xf>
    <xf numFmtId="14" fontId="10" fillId="0" borderId="24" xfId="1" applyNumberFormat="1" applyFont="1" applyFill="1" applyBorder="1" applyAlignment="1">
      <alignment horizontal="center" vertical="center"/>
    </xf>
    <xf numFmtId="177" fontId="10" fillId="0" borderId="24" xfId="1" applyNumberFormat="1" applyFont="1" applyFill="1" applyBorder="1" applyAlignment="1">
      <alignment vertical="center"/>
    </xf>
    <xf numFmtId="14" fontId="10" fillId="0" borderId="24" xfId="4" applyNumberFormat="1" applyFont="1" applyFill="1" applyBorder="1" applyAlignment="1">
      <alignment horizontal="center" vertical="center"/>
    </xf>
    <xf numFmtId="176" fontId="10" fillId="0" borderId="24" xfId="1" applyNumberFormat="1" applyFont="1" applyFill="1" applyBorder="1" applyAlignment="1">
      <alignment horizontal="right" vertical="center"/>
    </xf>
    <xf numFmtId="0" fontId="10" fillId="0" borderId="17" xfId="3" applyFont="1" applyFill="1" applyBorder="1" applyAlignment="1">
      <alignment horizontal="center" vertical="center"/>
    </xf>
    <xf numFmtId="41" fontId="10" fillId="0" borderId="17" xfId="1" applyNumberFormat="1" applyFont="1" applyFill="1" applyBorder="1" applyAlignment="1">
      <alignment horizontal="right" vertical="center"/>
    </xf>
    <xf numFmtId="176" fontId="10" fillId="0" borderId="22" xfId="1" applyNumberFormat="1" applyFont="1" applyFill="1" applyBorder="1" applyAlignment="1">
      <alignment horizontal="right" vertical="center"/>
    </xf>
    <xf numFmtId="14" fontId="10" fillId="0" borderId="24" xfId="3" applyNumberFormat="1" applyFont="1" applyFill="1" applyBorder="1" applyAlignment="1">
      <alignment horizontal="center" vertical="center"/>
    </xf>
    <xf numFmtId="14" fontId="12" fillId="0" borderId="24" xfId="0" applyNumberFormat="1" applyFont="1" applyBorder="1" applyAlignment="1">
      <alignment horizontal="center" vertical="center"/>
    </xf>
    <xf numFmtId="0" fontId="10" fillId="0" borderId="17" xfId="1" applyFont="1" applyFill="1" applyBorder="1" applyAlignment="1">
      <alignment horizontal="center" vertical="center"/>
    </xf>
    <xf numFmtId="41" fontId="10" fillId="0" borderId="17" xfId="1" applyNumberFormat="1" applyFont="1" applyFill="1" applyBorder="1" applyAlignment="1">
      <alignment vertical="center"/>
    </xf>
    <xf numFmtId="41" fontId="10" fillId="0" borderId="24" xfId="1" applyNumberFormat="1" applyFont="1" applyFill="1" applyBorder="1" applyAlignment="1">
      <alignment vertical="center"/>
    </xf>
    <xf numFmtId="41" fontId="10" fillId="0" borderId="24" xfId="5" applyFont="1" applyFill="1" applyBorder="1" applyAlignment="1">
      <alignment vertical="center"/>
    </xf>
    <xf numFmtId="0" fontId="10" fillId="2" borderId="17" xfId="1" applyFont="1" applyFill="1" applyBorder="1" applyAlignment="1">
      <alignment horizontal="center" vertical="center"/>
    </xf>
    <xf numFmtId="0" fontId="4" fillId="0" borderId="17" xfId="1" applyFont="1" applyFill="1" applyBorder="1" applyAlignment="1">
      <alignment horizontal="center" vertical="center"/>
    </xf>
    <xf numFmtId="14" fontId="10" fillId="0" borderId="28" xfId="4" applyNumberFormat="1" applyFont="1" applyFill="1" applyBorder="1" applyAlignment="1">
      <alignment horizontal="center" vertical="center"/>
    </xf>
    <xf numFmtId="177" fontId="10" fillId="0" borderId="28" xfId="1" applyNumberFormat="1" applyFont="1" applyFill="1" applyBorder="1" applyAlignment="1">
      <alignment vertical="center"/>
    </xf>
    <xf numFmtId="14" fontId="4" fillId="0" borderId="17" xfId="1" applyNumberFormat="1" applyFont="1" applyFill="1" applyBorder="1" applyAlignment="1">
      <alignment horizontal="center" vertical="center"/>
    </xf>
    <xf numFmtId="49" fontId="7" fillId="0" borderId="17" xfId="0" applyNumberFormat="1" applyFont="1" applyFill="1" applyBorder="1" applyAlignment="1">
      <alignment horizontal="center" vertical="center" shrinkToFit="1"/>
    </xf>
    <xf numFmtId="0" fontId="4" fillId="0" borderId="17" xfId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7" fillId="0" borderId="0" xfId="0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14" fontId="4" fillId="0" borderId="0" xfId="1" applyNumberFormat="1" applyFont="1" applyFill="1" applyBorder="1" applyAlignment="1">
      <alignment horizontal="center" vertical="center"/>
    </xf>
    <xf numFmtId="178" fontId="7" fillId="0" borderId="0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center" vertical="center"/>
    </xf>
    <xf numFmtId="178" fontId="0" fillId="0" borderId="0" xfId="0" applyNumberFormat="1">
      <alignment vertical="center"/>
    </xf>
    <xf numFmtId="0" fontId="4" fillId="0" borderId="17" xfId="1" applyFont="1" applyFill="1" applyBorder="1" applyAlignment="1">
      <alignment horizontal="center" vertical="center"/>
    </xf>
    <xf numFmtId="0" fontId="9" fillId="0" borderId="0" xfId="7" applyFont="1" applyAlignment="1">
      <alignment vertical="center"/>
    </xf>
    <xf numFmtId="0" fontId="10" fillId="0" borderId="0" xfId="7" applyFont="1" applyAlignment="1">
      <alignment horizontal="center" vertical="center"/>
    </xf>
    <xf numFmtId="0" fontId="10" fillId="0" borderId="0" xfId="7" applyFont="1" applyAlignment="1">
      <alignment vertical="center"/>
    </xf>
    <xf numFmtId="0" fontId="10" fillId="0" borderId="0" xfId="7" applyFont="1" applyAlignment="1">
      <alignment horizontal="right" vertical="center"/>
    </xf>
    <xf numFmtId="0" fontId="10" fillId="3" borderId="32" xfId="7" applyFont="1" applyFill="1" applyBorder="1" applyAlignment="1">
      <alignment horizontal="center" vertical="center"/>
    </xf>
    <xf numFmtId="0" fontId="10" fillId="3" borderId="33" xfId="7" applyFont="1" applyFill="1" applyBorder="1" applyAlignment="1">
      <alignment horizontal="center" vertical="center"/>
    </xf>
    <xf numFmtId="0" fontId="10" fillId="0" borderId="37" xfId="7" applyFont="1" applyBorder="1" applyAlignment="1">
      <alignment horizontal="center" vertical="center"/>
    </xf>
    <xf numFmtId="179" fontId="10" fillId="0" borderId="38" xfId="7" applyNumberFormat="1" applyFont="1" applyBorder="1" applyAlignment="1">
      <alignment vertical="center"/>
    </xf>
    <xf numFmtId="0" fontId="10" fillId="0" borderId="42" xfId="7" applyFont="1" applyBorder="1" applyAlignment="1">
      <alignment horizontal="center" vertical="center"/>
    </xf>
    <xf numFmtId="179" fontId="10" fillId="0" borderId="43" xfId="7" applyNumberFormat="1" applyFont="1" applyBorder="1" applyAlignment="1">
      <alignment vertical="center"/>
    </xf>
    <xf numFmtId="0" fontId="10" fillId="0" borderId="32" xfId="7" applyFont="1" applyBorder="1" applyAlignment="1">
      <alignment horizontal="center" vertical="center"/>
    </xf>
    <xf numFmtId="179" fontId="10" fillId="0" borderId="33" xfId="7" applyNumberFormat="1" applyFont="1" applyBorder="1" applyAlignment="1">
      <alignment vertical="center"/>
    </xf>
    <xf numFmtId="0" fontId="10" fillId="3" borderId="44" xfId="7" applyFont="1" applyFill="1" applyBorder="1" applyAlignment="1">
      <alignment horizontal="center" vertical="center"/>
    </xf>
    <xf numFmtId="14" fontId="10" fillId="0" borderId="48" xfId="7" applyNumberFormat="1" applyFont="1" applyBorder="1" applyAlignment="1">
      <alignment horizontal="center" vertical="center"/>
    </xf>
    <xf numFmtId="179" fontId="10" fillId="0" borderId="49" xfId="7" applyNumberFormat="1" applyFont="1" applyBorder="1" applyAlignment="1">
      <alignment vertical="center"/>
    </xf>
    <xf numFmtId="176" fontId="10" fillId="0" borderId="49" xfId="7" applyNumberFormat="1" applyFont="1" applyBorder="1" applyAlignment="1">
      <alignment horizontal="right" vertical="center"/>
    </xf>
    <xf numFmtId="179" fontId="10" fillId="0" borderId="48" xfId="7" applyNumberFormat="1" applyFont="1" applyBorder="1" applyAlignment="1">
      <alignment vertical="center"/>
    </xf>
    <xf numFmtId="0" fontId="10" fillId="0" borderId="39" xfId="7" applyFont="1" applyBorder="1" applyAlignment="1">
      <alignment vertical="center"/>
    </xf>
    <xf numFmtId="0" fontId="10" fillId="0" borderId="49" xfId="7" applyFont="1" applyBorder="1" applyAlignment="1">
      <alignment vertical="center"/>
    </xf>
    <xf numFmtId="14" fontId="0" fillId="0" borderId="48" xfId="0" applyNumberFormat="1" applyBorder="1" applyAlignment="1">
      <alignment horizontal="center" vertical="center"/>
    </xf>
    <xf numFmtId="176" fontId="0" fillId="0" borderId="48" xfId="0" applyNumberFormat="1" applyBorder="1">
      <alignment vertical="center"/>
    </xf>
    <xf numFmtId="179" fontId="10" fillId="0" borderId="54" xfId="7" applyNumberFormat="1" applyFont="1" applyBorder="1" applyAlignment="1">
      <alignment vertical="center"/>
    </xf>
    <xf numFmtId="0" fontId="10" fillId="0" borderId="56" xfId="7" applyFont="1" applyBorder="1" applyAlignment="1">
      <alignment vertical="center"/>
    </xf>
    <xf numFmtId="0" fontId="10" fillId="0" borderId="57" xfId="7" applyFont="1" applyBorder="1" applyAlignment="1">
      <alignment vertical="center"/>
    </xf>
    <xf numFmtId="14" fontId="10" fillId="0" borderId="39" xfId="7" applyNumberFormat="1" applyFont="1" applyBorder="1" applyAlignment="1">
      <alignment horizontal="center" vertical="center"/>
    </xf>
    <xf numFmtId="14" fontId="10" fillId="0" borderId="47" xfId="0" applyNumberFormat="1" applyFont="1" applyBorder="1" applyAlignment="1">
      <alignment horizontal="center" vertical="center"/>
    </xf>
    <xf numFmtId="176" fontId="10" fillId="0" borderId="47" xfId="0" applyNumberFormat="1" applyFont="1" applyBorder="1" applyAlignment="1">
      <alignment vertical="center"/>
    </xf>
    <xf numFmtId="14" fontId="12" fillId="0" borderId="48" xfId="7" applyNumberFormat="1" applyFont="1" applyBorder="1" applyAlignment="1">
      <alignment horizontal="center" vertical="center"/>
    </xf>
    <xf numFmtId="179" fontId="12" fillId="0" borderId="48" xfId="7" applyNumberFormat="1" applyFont="1" applyBorder="1" applyAlignment="1">
      <alignment vertical="center"/>
    </xf>
    <xf numFmtId="176" fontId="12" fillId="0" borderId="49" xfId="7" applyNumberFormat="1" applyFont="1" applyBorder="1" applyAlignment="1">
      <alignment horizontal="right" vertical="center"/>
    </xf>
    <xf numFmtId="14" fontId="12" fillId="0" borderId="39" xfId="7" applyNumberFormat="1" applyFont="1" applyBorder="1" applyAlignment="1">
      <alignment horizontal="center" vertical="center"/>
    </xf>
    <xf numFmtId="0" fontId="12" fillId="0" borderId="39" xfId="7" applyFont="1" applyBorder="1" applyAlignment="1">
      <alignment vertical="center"/>
    </xf>
    <xf numFmtId="0" fontId="12" fillId="0" borderId="49" xfId="7" applyFont="1" applyBorder="1" applyAlignment="1">
      <alignment vertical="center"/>
    </xf>
    <xf numFmtId="179" fontId="12" fillId="0" borderId="54" xfId="7" applyNumberFormat="1" applyFont="1" applyBorder="1" applyAlignment="1">
      <alignment vertical="center"/>
    </xf>
    <xf numFmtId="179" fontId="12" fillId="0" borderId="58" xfId="7" applyNumberFormat="1" applyFont="1" applyBorder="1" applyAlignment="1">
      <alignment vertical="center"/>
    </xf>
    <xf numFmtId="179" fontId="12" fillId="0" borderId="49" xfId="7" applyNumberFormat="1" applyFont="1" applyBorder="1" applyAlignment="1">
      <alignment vertical="center"/>
    </xf>
    <xf numFmtId="14" fontId="4" fillId="0" borderId="21" xfId="1" applyNumberFormat="1" applyFont="1" applyFill="1" applyBorder="1" applyAlignment="1">
      <alignment horizontal="center" vertical="center"/>
    </xf>
    <xf numFmtId="176" fontId="4" fillId="0" borderId="21" xfId="1" applyNumberFormat="1" applyFont="1" applyFill="1" applyBorder="1" applyAlignment="1">
      <alignment horizontal="right" vertical="center"/>
    </xf>
    <xf numFmtId="0" fontId="12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7" fillId="0" borderId="17" xfId="6" applyFont="1" applyBorder="1">
      <alignment vertical="center"/>
    </xf>
    <xf numFmtId="41" fontId="4" fillId="0" borderId="17" xfId="1" applyNumberFormat="1" applyFont="1" applyFill="1" applyBorder="1" applyAlignment="1">
      <alignment vertical="center"/>
    </xf>
    <xf numFmtId="176" fontId="4" fillId="0" borderId="17" xfId="1" applyNumberFormat="1" applyFont="1" applyFill="1" applyBorder="1" applyAlignment="1">
      <alignment horizontal="right" vertical="center"/>
    </xf>
    <xf numFmtId="0" fontId="16" fillId="0" borderId="0" xfId="34" applyFont="1" applyAlignment="1">
      <alignment vertical="center"/>
    </xf>
    <xf numFmtId="0" fontId="14" fillId="0" borderId="0" xfId="34" applyFont="1" applyAlignment="1">
      <alignment horizontal="center" vertical="center"/>
    </xf>
    <xf numFmtId="0" fontId="14" fillId="0" borderId="0" xfId="34" applyFont="1" applyBorder="1" applyAlignment="1">
      <alignment vertical="center"/>
    </xf>
    <xf numFmtId="0" fontId="14" fillId="0" borderId="0" xfId="34" applyFont="1" applyAlignment="1">
      <alignment horizontal="right" vertical="center"/>
    </xf>
    <xf numFmtId="0" fontId="17" fillId="4" borderId="4" xfId="34" applyFont="1" applyFill="1" applyBorder="1" applyAlignment="1">
      <alignment horizontal="center" vertical="center"/>
    </xf>
    <xf numFmtId="0" fontId="17" fillId="4" borderId="6" xfId="34" applyFont="1" applyFill="1" applyBorder="1" applyAlignment="1">
      <alignment horizontal="center" vertical="center"/>
    </xf>
    <xf numFmtId="0" fontId="14" fillId="0" borderId="10" xfId="34" applyFont="1" applyBorder="1" applyAlignment="1">
      <alignment horizontal="center" vertical="center"/>
    </xf>
    <xf numFmtId="41" fontId="14" fillId="0" borderId="11" xfId="34" applyNumberFormat="1" applyFont="1" applyFill="1" applyBorder="1" applyAlignment="1">
      <alignment vertical="center"/>
    </xf>
    <xf numFmtId="0" fontId="14" fillId="0" borderId="61" xfId="34" applyFont="1" applyBorder="1" applyAlignment="1">
      <alignment horizontal="center" vertical="center"/>
    </xf>
    <xf numFmtId="41" fontId="14" fillId="0" borderId="62" xfId="34" applyNumberFormat="1" applyFont="1" applyBorder="1" applyAlignment="1">
      <alignment horizontal="right" vertical="center"/>
    </xf>
    <xf numFmtId="0" fontId="17" fillId="0" borderId="4" xfId="34" applyFont="1" applyBorder="1" applyAlignment="1">
      <alignment horizontal="center" vertical="center"/>
    </xf>
    <xf numFmtId="41" fontId="17" fillId="0" borderId="6" xfId="34" applyNumberFormat="1" applyFont="1" applyBorder="1" applyAlignment="1">
      <alignment horizontal="right" vertical="center"/>
    </xf>
    <xf numFmtId="0" fontId="14" fillId="0" borderId="0" xfId="34" applyFont="1" applyAlignment="1">
      <alignment vertical="center"/>
    </xf>
    <xf numFmtId="0" fontId="14" fillId="4" borderId="17" xfId="34" applyFont="1" applyFill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0" fillId="0" borderId="8" xfId="0" applyBorder="1">
      <alignment vertical="center"/>
    </xf>
    <xf numFmtId="41" fontId="14" fillId="0" borderId="22" xfId="0" applyNumberFormat="1" applyFont="1" applyBorder="1" applyAlignment="1">
      <alignment horizontal="right" vertical="center"/>
    </xf>
    <xf numFmtId="0" fontId="14" fillId="0" borderId="24" xfId="0" applyFont="1" applyBorder="1" applyAlignment="1">
      <alignment horizontal="center" vertical="center"/>
    </xf>
    <xf numFmtId="0" fontId="0" fillId="0" borderId="13" xfId="0" applyBorder="1">
      <alignment vertical="center"/>
    </xf>
    <xf numFmtId="41" fontId="14" fillId="0" borderId="24" xfId="0" applyNumberFormat="1" applyFont="1" applyBorder="1" applyAlignment="1">
      <alignment horizontal="right" vertical="center"/>
    </xf>
    <xf numFmtId="0" fontId="0" fillId="0" borderId="63" xfId="0" applyBorder="1">
      <alignment vertical="center"/>
    </xf>
    <xf numFmtId="41" fontId="14" fillId="0" borderId="21" xfId="34" applyNumberFormat="1" applyFont="1" applyFill="1" applyBorder="1" applyAlignment="1">
      <alignment horizontal="right" vertical="center"/>
    </xf>
    <xf numFmtId="41" fontId="14" fillId="0" borderId="66" xfId="34" applyNumberFormat="1" applyFont="1" applyFill="1" applyBorder="1" applyAlignment="1">
      <alignment horizontal="right" vertical="center"/>
    </xf>
    <xf numFmtId="41" fontId="14" fillId="0" borderId="11" xfId="34" applyNumberFormat="1" applyFont="1" applyBorder="1" applyAlignment="1">
      <alignment horizontal="right" vertical="center"/>
    </xf>
    <xf numFmtId="0" fontId="14" fillId="0" borderId="67" xfId="34" applyFont="1" applyBorder="1" applyAlignment="1">
      <alignment horizontal="center" vertical="center"/>
    </xf>
    <xf numFmtId="41" fontId="14" fillId="0" borderId="16" xfId="34" applyNumberFormat="1" applyFont="1" applyBorder="1" applyAlignment="1">
      <alignment horizontal="right" vertical="center"/>
    </xf>
    <xf numFmtId="0" fontId="14" fillId="0" borderId="4" xfId="34" applyFont="1" applyBorder="1" applyAlignment="1">
      <alignment horizontal="center" vertical="center"/>
    </xf>
    <xf numFmtId="41" fontId="14" fillId="0" borderId="6" xfId="34" applyNumberFormat="1" applyFont="1" applyBorder="1" applyAlignment="1">
      <alignment horizontal="right" vertical="center"/>
    </xf>
    <xf numFmtId="49" fontId="14" fillId="0" borderId="24" xfId="0" applyNumberFormat="1" applyFont="1" applyBorder="1" applyAlignment="1">
      <alignment horizontal="center" vertical="center"/>
    </xf>
    <xf numFmtId="49" fontId="14" fillId="0" borderId="12" xfId="0" applyNumberFormat="1" applyFont="1" applyBorder="1" applyAlignment="1">
      <alignment horizontal="left" vertical="center"/>
    </xf>
    <xf numFmtId="3" fontId="14" fillId="0" borderId="24" xfId="0" applyNumberFormat="1" applyFont="1" applyBorder="1" applyAlignment="1">
      <alignment horizontal="right" vertical="center"/>
    </xf>
    <xf numFmtId="41" fontId="14" fillId="0" borderId="66" xfId="34" applyNumberFormat="1" applyFont="1" applyFill="1" applyBorder="1" applyAlignment="1">
      <alignment vertical="center"/>
    </xf>
    <xf numFmtId="3" fontId="14" fillId="0" borderId="66" xfId="0" applyNumberFormat="1" applyFont="1" applyBorder="1" applyAlignment="1">
      <alignment horizontal="right" vertical="center"/>
    </xf>
    <xf numFmtId="0" fontId="4" fillId="0" borderId="59" xfId="3" applyFont="1" applyFill="1" applyBorder="1" applyAlignment="1">
      <alignment vertical="center" shrinkToFit="1"/>
    </xf>
    <xf numFmtId="41" fontId="4" fillId="0" borderId="59" xfId="6" applyFont="1" applyFill="1" applyBorder="1" applyAlignment="1">
      <alignment vertical="center" shrinkToFit="1"/>
    </xf>
    <xf numFmtId="0" fontId="4" fillId="0" borderId="59" xfId="3" applyFont="1" applyFill="1" applyBorder="1" applyAlignment="1">
      <alignment horizontal="center" vertical="center" shrinkToFit="1"/>
    </xf>
    <xf numFmtId="41" fontId="7" fillId="0" borderId="17" xfId="0" applyNumberFormat="1" applyFont="1" applyFill="1" applyBorder="1" applyAlignment="1">
      <alignment horizontal="right" vertical="center"/>
    </xf>
    <xf numFmtId="49" fontId="14" fillId="0" borderId="7" xfId="0" applyNumberFormat="1" applyFont="1" applyBorder="1" applyAlignment="1">
      <alignment horizontal="left" vertical="center"/>
    </xf>
    <xf numFmtId="3" fontId="14" fillId="0" borderId="22" xfId="0" applyNumberFormat="1" applyFon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2" xfId="0" applyBorder="1">
      <alignment vertical="center"/>
    </xf>
    <xf numFmtId="0" fontId="12" fillId="0" borderId="17" xfId="0" applyFont="1" applyBorder="1" applyAlignment="1">
      <alignment horizontal="center" vertical="center" shrinkToFit="1"/>
    </xf>
    <xf numFmtId="0" fontId="12" fillId="0" borderId="22" xfId="0" applyFont="1" applyBorder="1" applyAlignment="1">
      <alignment horizontal="left" vertical="center" shrinkToFit="1"/>
    </xf>
    <xf numFmtId="0" fontId="12" fillId="0" borderId="12" xfId="0" applyFont="1" applyBorder="1" applyAlignment="1">
      <alignment horizontal="left" vertical="center"/>
    </xf>
    <xf numFmtId="0" fontId="12" fillId="0" borderId="25" xfId="0" applyFont="1" applyBorder="1" applyAlignment="1">
      <alignment horizontal="left" vertical="center"/>
    </xf>
    <xf numFmtId="0" fontId="10" fillId="0" borderId="24" xfId="3" applyFont="1" applyFill="1" applyBorder="1" applyAlignment="1">
      <alignment horizontal="left" vertical="center" shrinkToFit="1"/>
    </xf>
    <xf numFmtId="0" fontId="10" fillId="0" borderId="24" xfId="3" applyFont="1" applyFill="1" applyBorder="1" applyAlignment="1">
      <alignment vertical="center" shrinkToFit="1"/>
    </xf>
    <xf numFmtId="0" fontId="12" fillId="0" borderId="24" xfId="0" applyFont="1" applyBorder="1" applyAlignment="1">
      <alignment vertical="center" shrinkToFit="1"/>
    </xf>
    <xf numFmtId="0" fontId="10" fillId="0" borderId="19" xfId="2" applyFont="1" applyBorder="1" applyAlignment="1">
      <alignment horizontal="center" vertical="center" wrapText="1"/>
    </xf>
    <xf numFmtId="0" fontId="10" fillId="0" borderId="20" xfId="2" applyFont="1" applyBorder="1" applyAlignment="1">
      <alignment horizontal="center" vertical="center" wrapText="1"/>
    </xf>
    <xf numFmtId="0" fontId="10" fillId="0" borderId="21" xfId="2" applyFont="1" applyBorder="1" applyAlignment="1">
      <alignment horizontal="center" vertical="center" wrapText="1"/>
    </xf>
    <xf numFmtId="0" fontId="10" fillId="0" borderId="24" xfId="4" applyFont="1" applyFill="1" applyBorder="1" applyAlignment="1">
      <alignment horizontal="left" vertical="center" shrinkToFit="1"/>
    </xf>
    <xf numFmtId="0" fontId="12" fillId="0" borderId="24" xfId="0" applyFont="1" applyBorder="1" applyAlignment="1">
      <alignment horizontal="left" vertical="center"/>
    </xf>
    <xf numFmtId="0" fontId="10" fillId="0" borderId="24" xfId="1" applyFont="1" applyFill="1" applyBorder="1" applyAlignment="1">
      <alignment horizontal="left" vertical="center" shrinkToFit="1"/>
    </xf>
    <xf numFmtId="0" fontId="10" fillId="0" borderId="17" xfId="1" applyFont="1" applyFill="1" applyBorder="1" applyAlignment="1">
      <alignment horizontal="center" vertical="center"/>
    </xf>
    <xf numFmtId="0" fontId="10" fillId="0" borderId="25" xfId="1" applyFont="1" applyFill="1" applyBorder="1" applyAlignment="1">
      <alignment vertical="center" shrinkToFit="1"/>
    </xf>
    <xf numFmtId="0" fontId="10" fillId="0" borderId="13" xfId="1" applyFont="1" applyFill="1" applyBorder="1" applyAlignment="1">
      <alignment horizontal="left" vertical="center" shrinkToFit="1"/>
    </xf>
    <xf numFmtId="0" fontId="10" fillId="0" borderId="25" xfId="1" applyFont="1" applyFill="1" applyBorder="1" applyAlignment="1">
      <alignment horizontal="left" vertical="center" shrinkToFit="1"/>
    </xf>
    <xf numFmtId="0" fontId="10" fillId="0" borderId="13" xfId="1" applyFont="1" applyFill="1" applyBorder="1" applyAlignment="1">
      <alignment vertical="center" shrinkToFit="1"/>
    </xf>
    <xf numFmtId="0" fontId="12" fillId="0" borderId="25" xfId="0" applyFont="1" applyBorder="1" applyAlignment="1">
      <alignment vertical="center" shrinkToFit="1"/>
    </xf>
    <xf numFmtId="0" fontId="10" fillId="0" borderId="19" xfId="1" applyFont="1" applyBorder="1" applyAlignment="1">
      <alignment horizontal="center" vertical="center" wrapText="1"/>
    </xf>
    <xf numFmtId="0" fontId="10" fillId="0" borderId="20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2" fillId="0" borderId="8" xfId="3" applyFont="1" applyFill="1" applyBorder="1" applyAlignment="1">
      <alignment vertical="center" shrinkToFit="1"/>
    </xf>
    <xf numFmtId="0" fontId="12" fillId="0" borderId="23" xfId="0" applyFont="1" applyBorder="1" applyAlignment="1">
      <alignment vertical="center" shrinkToFit="1"/>
    </xf>
    <xf numFmtId="0" fontId="12" fillId="0" borderId="13" xfId="3" applyFont="1" applyFill="1" applyBorder="1" applyAlignment="1">
      <alignment horizontal="left" vertical="center" shrinkToFit="1"/>
    </xf>
    <xf numFmtId="0" fontId="12" fillId="0" borderId="25" xfId="3" applyFont="1" applyFill="1" applyBorder="1" applyAlignment="1">
      <alignment horizontal="left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/>
    </xf>
    <xf numFmtId="0" fontId="11" fillId="2" borderId="4" xfId="1" applyFont="1" applyFill="1" applyBorder="1" applyAlignment="1">
      <alignment horizontal="center" vertical="center"/>
    </xf>
    <xf numFmtId="0" fontId="10" fillId="0" borderId="7" xfId="1" applyFont="1" applyBorder="1" applyAlignment="1">
      <alignment horizontal="left" vertical="center"/>
    </xf>
    <xf numFmtId="0" fontId="10" fillId="0" borderId="8" xfId="1" applyFont="1" applyBorder="1" applyAlignment="1">
      <alignment horizontal="left" vertical="center"/>
    </xf>
    <xf numFmtId="0" fontId="10" fillId="0" borderId="9" xfId="1" applyFont="1" applyBorder="1" applyAlignment="1">
      <alignment horizontal="left" vertical="center"/>
    </xf>
    <xf numFmtId="0" fontId="10" fillId="0" borderId="12" xfId="1" applyFont="1" applyBorder="1" applyAlignment="1">
      <alignment horizontal="left" vertical="center"/>
    </xf>
    <xf numFmtId="0" fontId="10" fillId="0" borderId="13" xfId="1" applyFont="1" applyBorder="1" applyAlignment="1">
      <alignment horizontal="left" vertical="center"/>
    </xf>
    <xf numFmtId="0" fontId="10" fillId="0" borderId="14" xfId="1" applyFont="1" applyBorder="1" applyAlignment="1">
      <alignment horizontal="left"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0" fillId="0" borderId="13" xfId="4" applyFont="1" applyFill="1" applyBorder="1" applyAlignment="1">
      <alignment horizontal="left" vertical="center" shrinkToFit="1"/>
    </xf>
    <xf numFmtId="0" fontId="10" fillId="0" borderId="25" xfId="4" applyFont="1" applyFill="1" applyBorder="1" applyAlignment="1">
      <alignment horizontal="left" vertical="center" shrinkToFit="1"/>
    </xf>
    <xf numFmtId="0" fontId="10" fillId="0" borderId="1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17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18" xfId="1" applyFont="1" applyFill="1" applyBorder="1" applyAlignment="1">
      <alignment horizontal="center" vertical="center"/>
    </xf>
    <xf numFmtId="0" fontId="10" fillId="0" borderId="12" xfId="4" applyFont="1" applyFill="1" applyBorder="1" applyAlignment="1">
      <alignment horizontal="left" vertical="center" shrinkToFit="1"/>
    </xf>
    <xf numFmtId="0" fontId="10" fillId="0" borderId="1" xfId="3" applyFont="1" applyFill="1" applyBorder="1" applyAlignment="1">
      <alignment horizontal="left" vertical="center"/>
    </xf>
    <xf numFmtId="0" fontId="10" fillId="0" borderId="18" xfId="3" applyFont="1" applyFill="1" applyBorder="1" applyAlignment="1">
      <alignment horizontal="left" vertical="center"/>
    </xf>
    <xf numFmtId="0" fontId="10" fillId="0" borderId="12" xfId="3" applyFont="1" applyFill="1" applyBorder="1" applyAlignment="1">
      <alignment horizontal="left" vertical="center" shrinkToFit="1"/>
    </xf>
    <xf numFmtId="0" fontId="10" fillId="0" borderId="25" xfId="3" applyFont="1" applyFill="1" applyBorder="1" applyAlignment="1">
      <alignment horizontal="left" vertical="center" shrinkToFit="1"/>
    </xf>
    <xf numFmtId="0" fontId="10" fillId="0" borderId="27" xfId="4" applyFont="1" applyFill="1" applyBorder="1" applyAlignment="1">
      <alignment horizontal="left" vertical="center" shrinkToFit="1"/>
    </xf>
    <xf numFmtId="0" fontId="10" fillId="0" borderId="26" xfId="4" applyFont="1" applyFill="1" applyBorder="1" applyAlignment="1">
      <alignment horizontal="left" vertical="center" shrinkToFit="1"/>
    </xf>
    <xf numFmtId="0" fontId="10" fillId="0" borderId="7" xfId="3" applyFont="1" applyFill="1" applyBorder="1" applyAlignment="1">
      <alignment horizontal="left" vertical="center" shrinkToFit="1"/>
    </xf>
    <xf numFmtId="0" fontId="12" fillId="0" borderId="23" xfId="0" applyFont="1" applyBorder="1" applyAlignment="1">
      <alignment horizontal="left" vertical="center" shrinkToFit="1"/>
    </xf>
    <xf numFmtId="0" fontId="12" fillId="0" borderId="25" xfId="0" applyFont="1" applyBorder="1" applyAlignment="1">
      <alignment horizontal="left" vertical="center" shrinkToFit="1"/>
    </xf>
    <xf numFmtId="0" fontId="4" fillId="0" borderId="17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4" fillId="0" borderId="18" xfId="1" applyFont="1" applyFill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 wrapText="1"/>
    </xf>
    <xf numFmtId="0" fontId="10" fillId="3" borderId="29" xfId="7" applyFont="1" applyFill="1" applyBorder="1" applyAlignment="1">
      <alignment horizontal="center" vertical="center"/>
    </xf>
    <xf numFmtId="0" fontId="10" fillId="0" borderId="45" xfId="7" applyFont="1" applyBorder="1" applyAlignment="1">
      <alignment vertical="center"/>
    </xf>
    <xf numFmtId="0" fontId="10" fillId="0" borderId="30" xfId="7" applyFont="1" applyBorder="1" applyAlignment="1">
      <alignment vertical="center"/>
    </xf>
    <xf numFmtId="0" fontId="10" fillId="0" borderId="31" xfId="7" applyFont="1" applyBorder="1" applyAlignment="1">
      <alignment vertical="center"/>
    </xf>
    <xf numFmtId="0" fontId="10" fillId="0" borderId="34" xfId="7" applyFont="1" applyBorder="1" applyAlignment="1">
      <alignment horizontal="left" vertical="center"/>
    </xf>
    <xf numFmtId="0" fontId="10" fillId="0" borderId="35" xfId="7" applyFont="1" applyBorder="1" applyAlignment="1">
      <alignment vertical="center"/>
    </xf>
    <xf numFmtId="0" fontId="10" fillId="0" borderId="36" xfId="7" applyFont="1" applyBorder="1" applyAlignment="1">
      <alignment vertical="center"/>
    </xf>
    <xf numFmtId="0" fontId="10" fillId="0" borderId="39" xfId="7" applyFont="1" applyBorder="1" applyAlignment="1">
      <alignment horizontal="left" vertical="center"/>
    </xf>
    <xf numFmtId="0" fontId="10" fillId="0" borderId="40" xfId="7" applyFont="1" applyBorder="1" applyAlignment="1">
      <alignment vertical="center"/>
    </xf>
    <xf numFmtId="0" fontId="10" fillId="0" borderId="41" xfId="7" applyFont="1" applyBorder="1" applyAlignment="1">
      <alignment vertical="center"/>
    </xf>
    <xf numFmtId="0" fontId="10" fillId="0" borderId="29" xfId="7" applyFont="1" applyBorder="1" applyAlignment="1">
      <alignment horizontal="center" vertical="center"/>
    </xf>
    <xf numFmtId="0" fontId="10" fillId="0" borderId="47" xfId="7" applyFont="1" applyBorder="1" applyAlignment="1">
      <alignment horizontal="left" vertical="center" wrapText="1"/>
    </xf>
    <xf numFmtId="0" fontId="10" fillId="0" borderId="47" xfId="7" applyFont="1" applyBorder="1" applyAlignment="1">
      <alignment horizontal="left" vertical="center"/>
    </xf>
    <xf numFmtId="0" fontId="10" fillId="0" borderId="50" xfId="7" applyFont="1" applyBorder="1" applyAlignment="1">
      <alignment horizontal="left" vertical="center"/>
    </xf>
    <xf numFmtId="0" fontId="10" fillId="0" borderId="39" xfId="7" applyFont="1" applyBorder="1" applyAlignment="1">
      <alignment vertical="center"/>
    </xf>
    <xf numFmtId="0" fontId="10" fillId="0" borderId="49" xfId="7" applyFont="1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49" xfId="0" applyBorder="1" applyAlignment="1">
      <alignment vertical="center"/>
    </xf>
    <xf numFmtId="0" fontId="10" fillId="0" borderId="51" xfId="7" applyFont="1" applyBorder="1" applyAlignment="1">
      <alignment horizontal="center" vertical="center"/>
    </xf>
    <xf numFmtId="0" fontId="10" fillId="0" borderId="52" xfId="7" applyFont="1" applyBorder="1" applyAlignment="1">
      <alignment horizontal="center" vertical="center"/>
    </xf>
    <xf numFmtId="0" fontId="10" fillId="0" borderId="53" xfId="7" applyFont="1" applyBorder="1" applyAlignment="1">
      <alignment horizontal="center" vertical="center"/>
    </xf>
    <xf numFmtId="0" fontId="10" fillId="0" borderId="39" xfId="0" applyFont="1" applyBorder="1" applyAlignment="1">
      <alignment vertical="center"/>
    </xf>
    <xf numFmtId="0" fontId="10" fillId="0" borderId="49" xfId="0" applyFont="1" applyBorder="1" applyAlignment="1">
      <alignment vertical="center"/>
    </xf>
    <xf numFmtId="0" fontId="10" fillId="0" borderId="46" xfId="7" applyFont="1" applyBorder="1" applyAlignment="1">
      <alignment horizontal="center" vertical="center" wrapText="1"/>
    </xf>
    <xf numFmtId="0" fontId="10" fillId="0" borderId="47" xfId="7" applyFont="1" applyBorder="1" applyAlignment="1">
      <alignment horizontal="center" vertical="center" wrapText="1"/>
    </xf>
    <xf numFmtId="0" fontId="10" fillId="0" borderId="50" xfId="7" applyFont="1" applyBorder="1" applyAlignment="1">
      <alignment horizontal="center" vertical="center" wrapText="1"/>
    </xf>
    <xf numFmtId="0" fontId="10" fillId="0" borderId="34" xfId="7" applyFont="1" applyBorder="1" applyAlignment="1">
      <alignment vertical="center"/>
    </xf>
    <xf numFmtId="0" fontId="10" fillId="0" borderId="55" xfId="7" applyFont="1" applyBorder="1" applyAlignment="1">
      <alignment vertical="center"/>
    </xf>
    <xf numFmtId="0" fontId="10" fillId="0" borderId="56" xfId="7" applyFont="1" applyBorder="1" applyAlignment="1">
      <alignment vertical="center"/>
    </xf>
    <xf numFmtId="0" fontId="10" fillId="0" borderId="57" xfId="7" applyFont="1" applyBorder="1" applyAlignment="1">
      <alignment vertical="center"/>
    </xf>
    <xf numFmtId="0" fontId="10" fillId="0" borderId="47" xfId="7" applyFont="1" applyBorder="1" applyAlignment="1">
      <alignment vertical="center"/>
    </xf>
    <xf numFmtId="0" fontId="10" fillId="0" borderId="50" xfId="7" applyFont="1" applyBorder="1" applyAlignment="1">
      <alignment vertical="center"/>
    </xf>
    <xf numFmtId="0" fontId="12" fillId="0" borderId="39" xfId="7" applyFont="1" applyBorder="1" applyAlignment="1">
      <alignment vertical="center"/>
    </xf>
    <xf numFmtId="0" fontId="12" fillId="0" borderId="49" xfId="7" applyFont="1" applyBorder="1" applyAlignment="1">
      <alignment vertical="center"/>
    </xf>
    <xf numFmtId="0" fontId="12" fillId="0" borderId="51" xfId="7" applyFont="1" applyBorder="1" applyAlignment="1">
      <alignment horizontal="center" vertical="center"/>
    </xf>
    <xf numFmtId="0" fontId="12" fillId="0" borderId="52" xfId="7" applyFont="1" applyBorder="1" applyAlignment="1">
      <alignment horizontal="center" vertical="center"/>
    </xf>
    <xf numFmtId="0" fontId="12" fillId="0" borderId="53" xfId="7" applyFont="1" applyBorder="1" applyAlignment="1">
      <alignment horizontal="center" vertical="center"/>
    </xf>
    <xf numFmtId="0" fontId="12" fillId="0" borderId="34" xfId="7" applyFont="1" applyBorder="1" applyAlignment="1">
      <alignment vertical="center"/>
    </xf>
    <xf numFmtId="0" fontId="12" fillId="0" borderId="55" xfId="7" applyFont="1" applyBorder="1" applyAlignment="1">
      <alignment vertical="center"/>
    </xf>
    <xf numFmtId="0" fontId="4" fillId="0" borderId="1" xfId="3" applyFont="1" applyFill="1" applyBorder="1" applyAlignment="1">
      <alignment vertical="center" shrinkToFit="1"/>
    </xf>
    <xf numFmtId="0" fontId="4" fillId="0" borderId="18" xfId="3" applyFont="1" applyFill="1" applyBorder="1" applyAlignment="1">
      <alignment vertical="center" shrinkToFit="1"/>
    </xf>
    <xf numFmtId="0" fontId="4" fillId="0" borderId="59" xfId="3" applyFont="1" applyFill="1" applyBorder="1" applyAlignment="1">
      <alignment vertical="center" shrinkToFit="1"/>
    </xf>
    <xf numFmtId="0" fontId="0" fillId="0" borderId="60" xfId="0" applyBorder="1" applyAlignment="1">
      <alignment vertical="center" shrinkToFit="1"/>
    </xf>
    <xf numFmtId="0" fontId="7" fillId="0" borderId="1" xfId="0" applyFont="1" applyBorder="1" applyAlignment="1">
      <alignment horizontal="left" vertical="center" shrinkToFit="1"/>
    </xf>
    <xf numFmtId="0" fontId="7" fillId="0" borderId="18" xfId="0" applyFont="1" applyBorder="1" applyAlignment="1">
      <alignment horizontal="left" vertical="center" shrinkToFit="1"/>
    </xf>
    <xf numFmtId="0" fontId="0" fillId="0" borderId="18" xfId="0" applyBorder="1" applyAlignment="1">
      <alignment vertical="center" shrinkToFit="1"/>
    </xf>
    <xf numFmtId="0" fontId="4" fillId="0" borderId="1" xfId="1" applyFont="1" applyFill="1" applyBorder="1" applyAlignment="1">
      <alignment horizontal="left" vertical="center" shrinkToFit="1"/>
    </xf>
    <xf numFmtId="0" fontId="4" fillId="0" borderId="18" xfId="1" applyFont="1" applyFill="1" applyBorder="1" applyAlignment="1">
      <alignment horizontal="left" vertical="center" shrinkToFit="1"/>
    </xf>
    <xf numFmtId="0" fontId="4" fillId="0" borderId="1" xfId="3" applyFont="1" applyFill="1" applyBorder="1" applyAlignment="1">
      <alignment horizontal="left" vertical="center" shrinkToFit="1"/>
    </xf>
    <xf numFmtId="0" fontId="4" fillId="0" borderId="18" xfId="3" applyFont="1" applyFill="1" applyBorder="1" applyAlignment="1">
      <alignment horizontal="left" vertical="center" shrinkToFit="1"/>
    </xf>
    <xf numFmtId="0" fontId="14" fillId="0" borderId="19" xfId="34" applyFont="1" applyBorder="1" applyAlignment="1">
      <alignment horizontal="center" vertical="center" wrapText="1"/>
    </xf>
    <xf numFmtId="0" fontId="14" fillId="0" borderId="20" xfId="34" applyFont="1" applyBorder="1" applyAlignment="1">
      <alignment horizontal="center" vertical="center" wrapText="1"/>
    </xf>
    <xf numFmtId="0" fontId="19" fillId="0" borderId="21" xfId="35" applyFont="1" applyBorder="1" applyAlignment="1">
      <alignment horizontal="center" vertical="center"/>
    </xf>
    <xf numFmtId="0" fontId="14" fillId="0" borderId="59" xfId="36" applyFont="1" applyFill="1" applyBorder="1" applyAlignment="1">
      <alignment horizontal="center" vertical="center"/>
    </xf>
    <xf numFmtId="0" fontId="14" fillId="0" borderId="64" xfId="36" applyFont="1" applyFill="1" applyBorder="1" applyAlignment="1">
      <alignment horizontal="center" vertical="center"/>
    </xf>
    <xf numFmtId="0" fontId="14" fillId="0" borderId="60" xfId="36" applyFont="1" applyFill="1" applyBorder="1" applyAlignment="1">
      <alignment horizontal="center" vertical="center"/>
    </xf>
    <xf numFmtId="0" fontId="14" fillId="0" borderId="19" xfId="35" applyFont="1" applyBorder="1" applyAlignment="1">
      <alignment horizontal="center" vertical="center" wrapText="1"/>
    </xf>
    <xf numFmtId="0" fontId="14" fillId="0" borderId="20" xfId="35" applyFont="1" applyBorder="1" applyAlignment="1">
      <alignment horizontal="center" vertical="center" wrapText="1"/>
    </xf>
    <xf numFmtId="0" fontId="14" fillId="0" borderId="21" xfId="35" applyFont="1" applyBorder="1" applyAlignment="1">
      <alignment horizontal="center" vertical="center"/>
    </xf>
    <xf numFmtId="0" fontId="14" fillId="0" borderId="27" xfId="34" applyFont="1" applyFill="1" applyBorder="1" applyAlignment="1">
      <alignment horizontal="center" vertical="center"/>
    </xf>
    <xf numFmtId="0" fontId="14" fillId="0" borderId="65" xfId="34" applyFont="1" applyFill="1" applyBorder="1" applyAlignment="1">
      <alignment horizontal="center" vertical="center"/>
    </xf>
    <xf numFmtId="0" fontId="14" fillId="0" borderId="26" xfId="34" applyFont="1" applyFill="1" applyBorder="1" applyAlignment="1">
      <alignment horizontal="center" vertical="center"/>
    </xf>
    <xf numFmtId="0" fontId="17" fillId="4" borderId="1" xfId="34" applyFont="1" applyFill="1" applyBorder="1" applyAlignment="1">
      <alignment horizontal="center" vertical="center"/>
    </xf>
    <xf numFmtId="0" fontId="17" fillId="4" borderId="2" xfId="34" applyFont="1" applyFill="1" applyBorder="1" applyAlignment="1">
      <alignment horizontal="center" vertical="center"/>
    </xf>
    <xf numFmtId="0" fontId="17" fillId="4" borderId="4" xfId="34" applyFont="1" applyFill="1" applyBorder="1" applyAlignment="1">
      <alignment horizontal="center" vertical="center"/>
    </xf>
    <xf numFmtId="0" fontId="14" fillId="0" borderId="7" xfId="34" applyFont="1" applyBorder="1" applyAlignment="1">
      <alignment horizontal="left" vertical="center"/>
    </xf>
    <xf numFmtId="0" fontId="14" fillId="0" borderId="8" xfId="34" applyFont="1" applyBorder="1" applyAlignment="1">
      <alignment horizontal="left" vertical="center"/>
    </xf>
    <xf numFmtId="0" fontId="14" fillId="0" borderId="9" xfId="34" applyFont="1" applyBorder="1" applyAlignment="1">
      <alignment horizontal="left" vertical="center"/>
    </xf>
    <xf numFmtId="0" fontId="14" fillId="0" borderId="12" xfId="34" applyFont="1" applyBorder="1" applyAlignment="1">
      <alignment horizontal="left" vertical="center"/>
    </xf>
    <xf numFmtId="0" fontId="14" fillId="0" borderId="13" xfId="34" applyFont="1" applyBorder="1" applyAlignment="1">
      <alignment horizontal="left" vertical="center"/>
    </xf>
    <xf numFmtId="0" fontId="14" fillId="0" borderId="14" xfId="34" applyFont="1" applyBorder="1" applyAlignment="1">
      <alignment horizontal="left" vertical="center"/>
    </xf>
    <xf numFmtId="0" fontId="17" fillId="0" borderId="1" xfId="34" applyFont="1" applyBorder="1" applyAlignment="1">
      <alignment horizontal="center" vertical="center"/>
    </xf>
    <xf numFmtId="0" fontId="17" fillId="0" borderId="2" xfId="34" applyFont="1" applyBorder="1" applyAlignment="1">
      <alignment horizontal="center" vertical="center"/>
    </xf>
    <xf numFmtId="0" fontId="17" fillId="0" borderId="4" xfId="34" applyFont="1" applyBorder="1" applyAlignment="1">
      <alignment horizontal="center" vertical="center"/>
    </xf>
    <xf numFmtId="0" fontId="14" fillId="4" borderId="1" xfId="34" applyFont="1" applyFill="1" applyBorder="1" applyAlignment="1">
      <alignment horizontal="center" vertical="center"/>
    </xf>
    <xf numFmtId="0" fontId="14" fillId="4" borderId="18" xfId="34" applyFont="1" applyFill="1" applyBorder="1" applyAlignment="1">
      <alignment horizontal="center" vertical="center"/>
    </xf>
    <xf numFmtId="0" fontId="14" fillId="0" borderId="27" xfId="36" applyFont="1" applyFill="1" applyBorder="1" applyAlignment="1">
      <alignment horizontal="center" vertical="center"/>
    </xf>
    <xf numFmtId="0" fontId="14" fillId="0" borderId="65" xfId="36" applyFont="1" applyFill="1" applyBorder="1" applyAlignment="1">
      <alignment horizontal="center" vertical="center"/>
    </xf>
    <xf numFmtId="0" fontId="14" fillId="0" borderId="26" xfId="36" applyFont="1" applyFill="1" applyBorder="1" applyAlignment="1">
      <alignment horizontal="center" vertical="center"/>
    </xf>
    <xf numFmtId="0" fontId="14" fillId="0" borderId="21" xfId="34" applyFont="1" applyBorder="1" applyAlignment="1">
      <alignment horizontal="center" vertical="center" wrapText="1"/>
    </xf>
    <xf numFmtId="49" fontId="10" fillId="0" borderId="27" xfId="0" applyNumberFormat="1" applyFont="1" applyBorder="1" applyAlignment="1">
      <alignment horizontal="center" vertical="center"/>
    </xf>
    <xf numFmtId="49" fontId="10" fillId="0" borderId="65" xfId="0" applyNumberFormat="1" applyFont="1" applyBorder="1" applyAlignment="1">
      <alignment horizontal="center" vertical="center"/>
    </xf>
    <xf numFmtId="49" fontId="10" fillId="0" borderId="26" xfId="0" applyNumberFormat="1" applyFont="1" applyBorder="1" applyAlignment="1">
      <alignment horizontal="center" vertical="center"/>
    </xf>
    <xf numFmtId="0" fontId="14" fillId="0" borderId="1" xfId="34" applyFont="1" applyBorder="1" applyAlignment="1">
      <alignment horizontal="center" vertical="center"/>
    </xf>
    <xf numFmtId="0" fontId="14" fillId="0" borderId="2" xfId="34" applyFont="1" applyBorder="1" applyAlignment="1">
      <alignment horizontal="center" vertical="center"/>
    </xf>
    <xf numFmtId="0" fontId="14" fillId="0" borderId="4" xfId="34" applyFont="1" applyBorder="1" applyAlignment="1">
      <alignment horizontal="center" vertical="center"/>
    </xf>
    <xf numFmtId="0" fontId="4" fillId="0" borderId="1" xfId="1" applyFont="1" applyFill="1" applyBorder="1" applyAlignment="1">
      <alignment vertical="center" shrinkToFit="1"/>
    </xf>
    <xf numFmtId="0" fontId="10" fillId="0" borderId="22" xfId="1" applyFont="1" applyFill="1" applyBorder="1" applyAlignment="1">
      <alignment horizontal="left" vertical="center" shrinkToFit="1"/>
    </xf>
    <xf numFmtId="14" fontId="12" fillId="0" borderId="66" xfId="0" applyNumberFormat="1" applyFont="1" applyBorder="1" applyAlignment="1">
      <alignment horizontal="center" vertical="center"/>
    </xf>
    <xf numFmtId="0" fontId="12" fillId="0" borderId="27" xfId="0" applyFont="1" applyBorder="1" applyAlignment="1">
      <alignment horizontal="left" vertical="center"/>
    </xf>
    <xf numFmtId="0" fontId="12" fillId="0" borderId="26" xfId="0" applyFont="1" applyBorder="1" applyAlignment="1">
      <alignment horizontal="left" vertical="center"/>
    </xf>
    <xf numFmtId="177" fontId="12" fillId="0" borderId="22" xfId="6" applyNumberFormat="1" applyFont="1" applyBorder="1">
      <alignment vertical="center"/>
    </xf>
    <xf numFmtId="177" fontId="12" fillId="0" borderId="25" xfId="0" applyNumberFormat="1" applyFont="1" applyBorder="1">
      <alignment vertical="center"/>
    </xf>
    <xf numFmtId="177" fontId="10" fillId="0" borderId="24" xfId="5" applyNumberFormat="1" applyFont="1" applyFill="1" applyBorder="1" applyAlignment="1">
      <alignment vertical="center"/>
    </xf>
    <xf numFmtId="177" fontId="10" fillId="0" borderId="66" xfId="1" applyNumberFormat="1" applyFont="1" applyFill="1" applyBorder="1" applyAlignment="1">
      <alignment vertical="center"/>
    </xf>
    <xf numFmtId="14" fontId="0" fillId="0" borderId="22" xfId="0" applyNumberFormat="1" applyBorder="1" applyAlignment="1">
      <alignment horizontal="center" vertical="center"/>
    </xf>
    <xf numFmtId="177" fontId="10" fillId="0" borderId="22" xfId="1" applyNumberFormat="1" applyFont="1" applyFill="1" applyBorder="1" applyAlignment="1">
      <alignment vertical="center"/>
    </xf>
    <xf numFmtId="177" fontId="10" fillId="0" borderId="24" xfId="5" applyNumberFormat="1" applyFont="1" applyFill="1" applyBorder="1" applyAlignment="1">
      <alignment horizontal="right" vertical="center"/>
    </xf>
    <xf numFmtId="177" fontId="10" fillId="0" borderId="24" xfId="1" applyNumberFormat="1" applyFont="1" applyFill="1" applyBorder="1" applyAlignment="1">
      <alignment horizontal="right" vertical="center"/>
    </xf>
    <xf numFmtId="41" fontId="10" fillId="0" borderId="24" xfId="1" applyNumberFormat="1" applyFont="1" applyFill="1" applyBorder="1" applyAlignment="1">
      <alignment horizontal="right" vertical="center"/>
    </xf>
    <xf numFmtId="177" fontId="12" fillId="0" borderId="24" xfId="0" applyNumberFormat="1" applyFont="1" applyBorder="1" applyAlignment="1">
      <alignment horizontal="right" vertical="center"/>
    </xf>
    <xf numFmtId="0" fontId="12" fillId="0" borderId="24" xfId="0" applyFont="1" applyBorder="1" applyAlignment="1">
      <alignment horizontal="right" vertical="center"/>
    </xf>
    <xf numFmtId="0" fontId="0" fillId="0" borderId="24" xfId="0" applyBorder="1">
      <alignment vertical="center"/>
    </xf>
    <xf numFmtId="14" fontId="10" fillId="0" borderId="66" xfId="1" applyNumberFormat="1" applyFont="1" applyFill="1" applyBorder="1" applyAlignment="1">
      <alignment horizontal="center" vertical="center"/>
    </xf>
    <xf numFmtId="0" fontId="10" fillId="0" borderId="66" xfId="1" applyFont="1" applyFill="1" applyBorder="1" applyAlignment="1">
      <alignment vertical="center" shrinkToFit="1"/>
    </xf>
    <xf numFmtId="0" fontId="12" fillId="0" borderId="66" xfId="0" applyFont="1" applyBorder="1" applyAlignment="1">
      <alignment vertical="center" shrinkToFit="1"/>
    </xf>
    <xf numFmtId="176" fontId="10" fillId="0" borderId="66" xfId="1" applyNumberFormat="1" applyFont="1" applyFill="1" applyBorder="1" applyAlignment="1">
      <alignment horizontal="right" vertical="center"/>
    </xf>
    <xf numFmtId="14" fontId="10" fillId="0" borderId="68" xfId="1" applyNumberFormat="1" applyFont="1" applyFill="1" applyBorder="1" applyAlignment="1">
      <alignment horizontal="center" vertical="center"/>
    </xf>
    <xf numFmtId="0" fontId="12" fillId="0" borderId="68" xfId="0" applyFont="1" applyBorder="1" applyAlignment="1">
      <alignment horizontal="left" vertical="center" shrinkToFit="1"/>
    </xf>
    <xf numFmtId="177" fontId="10" fillId="0" borderId="68" xfId="1" applyNumberFormat="1" applyFont="1" applyFill="1" applyBorder="1" applyAlignment="1">
      <alignment vertical="center"/>
    </xf>
    <xf numFmtId="14" fontId="10" fillId="0" borderId="28" xfId="1" applyNumberFormat="1" applyFont="1" applyFill="1" applyBorder="1" applyAlignment="1">
      <alignment horizontal="center" vertical="center"/>
    </xf>
    <xf numFmtId="0" fontId="10" fillId="0" borderId="63" xfId="1" applyFont="1" applyFill="1" applyBorder="1" applyAlignment="1">
      <alignment vertical="center" shrinkToFit="1"/>
    </xf>
    <xf numFmtId="0" fontId="12" fillId="0" borderId="69" xfId="0" applyFont="1" applyBorder="1" applyAlignment="1">
      <alignment vertical="center" shrinkToFit="1"/>
    </xf>
    <xf numFmtId="177" fontId="10" fillId="0" borderId="28" xfId="1" applyNumberFormat="1" applyFont="1" applyFill="1" applyBorder="1" applyAlignment="1">
      <alignment horizontal="right" vertical="center"/>
    </xf>
  </cellXfs>
  <cellStyles count="37">
    <cellStyle name="쉼표 [0]" xfId="6" builtinId="6"/>
    <cellStyle name="쉼표 [0] 2" xfId="5"/>
    <cellStyle name="표준" xfId="0" builtinId="0"/>
    <cellStyle name="표준 10" xfId="9"/>
    <cellStyle name="표준 11" xfId="10"/>
    <cellStyle name="표준 12" xfId="11"/>
    <cellStyle name="표준 13" xfId="12"/>
    <cellStyle name="표준 14" xfId="13"/>
    <cellStyle name="표준 15" xfId="14"/>
    <cellStyle name="표준 16" xfId="15"/>
    <cellStyle name="표준 17" xfId="16"/>
    <cellStyle name="표준 18" xfId="17"/>
    <cellStyle name="표준 19" xfId="18"/>
    <cellStyle name="표준 2" xfId="2"/>
    <cellStyle name="표준 2 2" xfId="35"/>
    <cellStyle name="표준 20" xfId="19"/>
    <cellStyle name="표준 21" xfId="20"/>
    <cellStyle name="표준 22" xfId="21"/>
    <cellStyle name="표준 23" xfId="22"/>
    <cellStyle name="표준 24" xfId="23"/>
    <cellStyle name="표준 25" xfId="24"/>
    <cellStyle name="표준 26" xfId="25"/>
    <cellStyle name="표준 27" xfId="26"/>
    <cellStyle name="표준 28" xfId="27"/>
    <cellStyle name="표준 29" xfId="28"/>
    <cellStyle name="표준 3" xfId="7"/>
    <cellStyle name="표준 4" xfId="8"/>
    <cellStyle name="표준 5" xfId="29"/>
    <cellStyle name="표준 6" xfId="30"/>
    <cellStyle name="표준 7" xfId="31"/>
    <cellStyle name="표준 8" xfId="32"/>
    <cellStyle name="표준 9" xfId="33"/>
    <cellStyle name="표준_1차관실업무추진비(월별경리계용4-4분기)" xfId="1"/>
    <cellStyle name="표준_1차관실업무추진비(월별경리계용4-4분기) 2" xfId="34"/>
    <cellStyle name="표준_1차관실업무추진비사용내역(06년2분기)-2" xfId="4"/>
    <cellStyle name="표준_2006-1분기(경리계용)" xfId="3"/>
    <cellStyle name="표준_2006-1분기(경리계용) 2" xfId="3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tabSelected="1" zoomScale="85" zoomScaleNormal="85" workbookViewId="0">
      <selection activeCell="H30" sqref="H30"/>
    </sheetView>
  </sheetViews>
  <sheetFormatPr defaultRowHeight="16.5" x14ac:dyDescent="0.3"/>
  <cols>
    <col min="1" max="1" width="38" customWidth="1"/>
    <col min="2" max="2" width="14.125" customWidth="1"/>
    <col min="3" max="4" width="17.625" customWidth="1"/>
    <col min="5" max="5" width="17.75" customWidth="1"/>
  </cols>
  <sheetData>
    <row r="1" spans="1:5" ht="27" x14ac:dyDescent="0.3">
      <c r="A1" s="161" t="s">
        <v>14</v>
      </c>
      <c r="B1" s="162"/>
      <c r="C1" s="162"/>
      <c r="D1" s="162"/>
      <c r="E1" s="163"/>
    </row>
    <row r="2" spans="1:5" x14ac:dyDescent="0.3">
      <c r="A2" s="1"/>
      <c r="B2" s="2"/>
      <c r="C2" s="1"/>
      <c r="D2" s="1"/>
      <c r="E2" s="1"/>
    </row>
    <row r="3" spans="1:5" ht="26.25" x14ac:dyDescent="0.3">
      <c r="A3" s="4" t="s">
        <v>0</v>
      </c>
      <c r="B3" s="5"/>
      <c r="C3" s="6"/>
      <c r="D3" s="6"/>
      <c r="E3" s="7" t="s">
        <v>1</v>
      </c>
    </row>
    <row r="4" spans="1:5" x14ac:dyDescent="0.3">
      <c r="A4" s="164" t="s">
        <v>2</v>
      </c>
      <c r="B4" s="165"/>
      <c r="C4" s="166"/>
      <c r="D4" s="8" t="s">
        <v>3</v>
      </c>
      <c r="E4" s="9" t="s">
        <v>4</v>
      </c>
    </row>
    <row r="5" spans="1:5" x14ac:dyDescent="0.3">
      <c r="A5" s="167" t="s">
        <v>16</v>
      </c>
      <c r="B5" s="168"/>
      <c r="C5" s="169"/>
      <c r="D5" s="10">
        <v>9</v>
      </c>
      <c r="E5" s="11">
        <f>E20</f>
        <v>1993994</v>
      </c>
    </row>
    <row r="6" spans="1:5" x14ac:dyDescent="0.3">
      <c r="A6" s="170" t="s">
        <v>5</v>
      </c>
      <c r="B6" s="171"/>
      <c r="C6" s="172"/>
      <c r="D6" s="12">
        <v>8</v>
      </c>
      <c r="E6" s="13">
        <f>E29</f>
        <v>2516673</v>
      </c>
    </row>
    <row r="7" spans="1:5" x14ac:dyDescent="0.3">
      <c r="A7" s="173" t="s">
        <v>6</v>
      </c>
      <c r="B7" s="174"/>
      <c r="C7" s="175"/>
      <c r="D7" s="14">
        <f>D5+D6</f>
        <v>17</v>
      </c>
      <c r="E7" s="15">
        <f>E5+E6</f>
        <v>4510667</v>
      </c>
    </row>
    <row r="8" spans="1:5" x14ac:dyDescent="0.3">
      <c r="A8" s="6"/>
      <c r="B8" s="5"/>
      <c r="C8" s="6"/>
      <c r="D8" s="6"/>
      <c r="E8" s="6"/>
    </row>
    <row r="9" spans="1:5" ht="26.25" x14ac:dyDescent="0.3">
      <c r="A9" s="4" t="s">
        <v>7</v>
      </c>
      <c r="B9" s="5"/>
      <c r="C9" s="6"/>
      <c r="D9" s="6"/>
      <c r="E9" s="6"/>
    </row>
    <row r="10" spans="1:5" x14ac:dyDescent="0.3">
      <c r="A10" s="16" t="s">
        <v>8</v>
      </c>
      <c r="B10" s="16" t="s">
        <v>9</v>
      </c>
      <c r="C10" s="180" t="s">
        <v>10</v>
      </c>
      <c r="D10" s="180"/>
      <c r="E10" s="31" t="s">
        <v>11</v>
      </c>
    </row>
    <row r="11" spans="1:5" x14ac:dyDescent="0.3">
      <c r="A11" s="154" t="s">
        <v>17</v>
      </c>
      <c r="B11" s="296">
        <v>43836</v>
      </c>
      <c r="C11" s="157" t="s">
        <v>21</v>
      </c>
      <c r="D11" s="158"/>
      <c r="E11" s="297">
        <v>208000</v>
      </c>
    </row>
    <row r="12" spans="1:5" x14ac:dyDescent="0.3">
      <c r="A12" s="155"/>
      <c r="B12" s="18">
        <v>43836</v>
      </c>
      <c r="C12" s="159" t="s">
        <v>23</v>
      </c>
      <c r="D12" s="160"/>
      <c r="E12" s="19">
        <v>191000</v>
      </c>
    </row>
    <row r="13" spans="1:5" x14ac:dyDescent="0.3">
      <c r="A13" s="155"/>
      <c r="B13" s="20">
        <v>43837</v>
      </c>
      <c r="C13" s="139" t="s">
        <v>22</v>
      </c>
      <c r="D13" s="139"/>
      <c r="E13" s="298">
        <v>238200</v>
      </c>
    </row>
    <row r="14" spans="1:5" x14ac:dyDescent="0.3">
      <c r="A14" s="155"/>
      <c r="B14" s="20">
        <v>43838</v>
      </c>
      <c r="C14" s="176" t="s">
        <v>25</v>
      </c>
      <c r="D14" s="177"/>
      <c r="E14" s="294">
        <v>315754</v>
      </c>
    </row>
    <row r="15" spans="1:5" x14ac:dyDescent="0.3">
      <c r="A15" s="155"/>
      <c r="B15" s="20">
        <v>43844</v>
      </c>
      <c r="C15" s="151" t="s">
        <v>28</v>
      </c>
      <c r="D15" s="147"/>
      <c r="E15" s="299">
        <v>111000</v>
      </c>
    </row>
    <row r="16" spans="1:5" x14ac:dyDescent="0.3">
      <c r="A16" s="155"/>
      <c r="B16" s="18">
        <v>43852</v>
      </c>
      <c r="C16" s="149" t="s">
        <v>30</v>
      </c>
      <c r="D16" s="141"/>
      <c r="E16" s="21">
        <v>237000</v>
      </c>
    </row>
    <row r="17" spans="1:5" x14ac:dyDescent="0.3">
      <c r="A17" s="155"/>
      <c r="B17" s="18">
        <v>43858</v>
      </c>
      <c r="C17" s="150" t="s">
        <v>32</v>
      </c>
      <c r="D17" s="151"/>
      <c r="E17" s="299">
        <v>88000</v>
      </c>
    </row>
    <row r="18" spans="1:5" x14ac:dyDescent="0.3">
      <c r="A18" s="155"/>
      <c r="B18" s="18">
        <v>43859</v>
      </c>
      <c r="C18" s="152" t="s">
        <v>27</v>
      </c>
      <c r="D18" s="153"/>
      <c r="E18" s="299">
        <v>175040</v>
      </c>
    </row>
    <row r="19" spans="1:5" x14ac:dyDescent="0.3">
      <c r="A19" s="155"/>
      <c r="B19" s="311">
        <v>43861</v>
      </c>
      <c r="C19" s="312" t="s">
        <v>30</v>
      </c>
      <c r="D19" s="313"/>
      <c r="E19" s="314">
        <v>430000</v>
      </c>
    </row>
    <row r="20" spans="1:5" x14ac:dyDescent="0.3">
      <c r="A20" s="156"/>
      <c r="B20" s="22" t="s">
        <v>12</v>
      </c>
      <c r="C20" s="178"/>
      <c r="D20" s="179"/>
      <c r="E20" s="23">
        <f>SUM(E11:E19)</f>
        <v>1993994</v>
      </c>
    </row>
    <row r="21" spans="1:5" x14ac:dyDescent="0.3">
      <c r="A21" s="142" t="s">
        <v>18</v>
      </c>
      <c r="B21" s="308">
        <v>43832</v>
      </c>
      <c r="C21" s="309" t="s">
        <v>19</v>
      </c>
      <c r="D21" s="309"/>
      <c r="E21" s="310">
        <v>480000</v>
      </c>
    </row>
    <row r="22" spans="1:5" x14ac:dyDescent="0.3">
      <c r="A22" s="143"/>
      <c r="B22" s="18">
        <v>43833</v>
      </c>
      <c r="C22" s="137" t="s">
        <v>20</v>
      </c>
      <c r="D22" s="138"/>
      <c r="E22" s="300">
        <v>243000</v>
      </c>
    </row>
    <row r="23" spans="1:5" x14ac:dyDescent="0.3">
      <c r="A23" s="143"/>
      <c r="B23" s="25">
        <v>43837</v>
      </c>
      <c r="C23" s="112" t="s">
        <v>24</v>
      </c>
      <c r="D23" s="112"/>
      <c r="E23" s="301">
        <v>273673</v>
      </c>
    </row>
    <row r="24" spans="1:5" x14ac:dyDescent="0.3">
      <c r="A24" s="143"/>
      <c r="B24" s="20">
        <v>43844</v>
      </c>
      <c r="C24" s="140" t="s">
        <v>34</v>
      </c>
      <c r="D24" s="141"/>
      <c r="E24" s="21">
        <v>320000</v>
      </c>
    </row>
    <row r="25" spans="1:5" x14ac:dyDescent="0.3">
      <c r="A25" s="143"/>
      <c r="B25" s="20">
        <v>43851</v>
      </c>
      <c r="C25" s="145" t="s">
        <v>29</v>
      </c>
      <c r="D25" s="145"/>
      <c r="E25" s="298">
        <v>441000</v>
      </c>
    </row>
    <row r="26" spans="1:5" x14ac:dyDescent="0.3">
      <c r="A26" s="143"/>
      <c r="B26" s="26">
        <v>43853</v>
      </c>
      <c r="C26" s="146" t="s">
        <v>31</v>
      </c>
      <c r="D26" s="146"/>
      <c r="E26" s="302">
        <v>430000</v>
      </c>
    </row>
    <row r="27" spans="1:5" x14ac:dyDescent="0.3">
      <c r="A27" s="143"/>
      <c r="B27" s="18">
        <v>43860</v>
      </c>
      <c r="C27" s="147" t="s">
        <v>33</v>
      </c>
      <c r="D27" s="147"/>
      <c r="E27" s="303">
        <v>92000</v>
      </c>
    </row>
    <row r="28" spans="1:5" x14ac:dyDescent="0.3">
      <c r="A28" s="143"/>
      <c r="B28" s="304">
        <v>43861</v>
      </c>
      <c r="C28" s="305" t="s">
        <v>26</v>
      </c>
      <c r="D28" s="306"/>
      <c r="E28" s="307">
        <v>237000</v>
      </c>
    </row>
    <row r="29" spans="1:5" x14ac:dyDescent="0.3">
      <c r="A29" s="144"/>
      <c r="B29" s="27" t="s">
        <v>12</v>
      </c>
      <c r="C29" s="148"/>
      <c r="D29" s="148"/>
      <c r="E29" s="28">
        <f>SUM(E21:E28)</f>
        <v>2516673</v>
      </c>
    </row>
  </sheetData>
  <mergeCells count="26">
    <mergeCell ref="C14:D14"/>
    <mergeCell ref="C15:D15"/>
    <mergeCell ref="C19:D19"/>
    <mergeCell ref="C20:D20"/>
    <mergeCell ref="C10:D10"/>
    <mergeCell ref="A1:E1"/>
    <mergeCell ref="A4:C4"/>
    <mergeCell ref="A5:C5"/>
    <mergeCell ref="A6:C6"/>
    <mergeCell ref="A7:C7"/>
    <mergeCell ref="C21:D21"/>
    <mergeCell ref="C22:D22"/>
    <mergeCell ref="C13:D13"/>
    <mergeCell ref="C24:D24"/>
    <mergeCell ref="A21:A29"/>
    <mergeCell ref="C25:D25"/>
    <mergeCell ref="C26:D26"/>
    <mergeCell ref="C27:D27"/>
    <mergeCell ref="C28:D28"/>
    <mergeCell ref="C29:D29"/>
    <mergeCell ref="C16:D16"/>
    <mergeCell ref="C17:D17"/>
    <mergeCell ref="C18:D18"/>
    <mergeCell ref="A11:A20"/>
    <mergeCell ref="C11:D11"/>
    <mergeCell ref="C12:D12"/>
  </mergeCells>
  <phoneticPr fontId="3" type="noConversion"/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7"/>
  <sheetViews>
    <sheetView zoomScale="85" zoomScaleNormal="85" workbookViewId="0">
      <selection activeCell="I39" sqref="I39"/>
    </sheetView>
  </sheetViews>
  <sheetFormatPr defaultRowHeight="16.5" x14ac:dyDescent="0.3"/>
  <cols>
    <col min="1" max="1" width="39.5" customWidth="1"/>
    <col min="2" max="2" width="16.125" customWidth="1"/>
    <col min="3" max="3" width="19.625" customWidth="1"/>
    <col min="4" max="4" width="16.875" customWidth="1"/>
    <col min="5" max="5" width="15.375" customWidth="1"/>
  </cols>
  <sheetData>
    <row r="1" spans="1:5" ht="27" x14ac:dyDescent="0.3">
      <c r="A1" s="161" t="s">
        <v>15</v>
      </c>
      <c r="B1" s="162"/>
      <c r="C1" s="162"/>
      <c r="D1" s="162"/>
      <c r="E1" s="163"/>
    </row>
    <row r="2" spans="1:5" x14ac:dyDescent="0.3">
      <c r="A2" s="1"/>
      <c r="B2" s="2"/>
      <c r="C2" s="1"/>
      <c r="D2" s="1"/>
      <c r="E2" s="1"/>
    </row>
    <row r="3" spans="1:5" ht="26.25" x14ac:dyDescent="0.3">
      <c r="A3" s="4" t="s">
        <v>0</v>
      </c>
      <c r="B3" s="5"/>
      <c r="C3" s="6"/>
      <c r="D3" s="6"/>
      <c r="E3" s="7" t="s">
        <v>1</v>
      </c>
    </row>
    <row r="4" spans="1:5" x14ac:dyDescent="0.3">
      <c r="A4" s="164" t="s">
        <v>2</v>
      </c>
      <c r="B4" s="165"/>
      <c r="C4" s="166"/>
      <c r="D4" s="8" t="s">
        <v>3</v>
      </c>
      <c r="E4" s="9" t="s">
        <v>4</v>
      </c>
    </row>
    <row r="5" spans="1:5" x14ac:dyDescent="0.3">
      <c r="A5" s="167" t="s">
        <v>16</v>
      </c>
      <c r="B5" s="168"/>
      <c r="C5" s="169"/>
      <c r="D5" s="10">
        <v>12</v>
      </c>
      <c r="E5" s="11">
        <f>E23</f>
        <v>3123200</v>
      </c>
    </row>
    <row r="6" spans="1:5" x14ac:dyDescent="0.3">
      <c r="A6" s="170" t="s">
        <v>5</v>
      </c>
      <c r="B6" s="171"/>
      <c r="C6" s="172"/>
      <c r="D6" s="12">
        <v>13</v>
      </c>
      <c r="E6" s="13">
        <f>E37</f>
        <v>3756200</v>
      </c>
    </row>
    <row r="7" spans="1:5" x14ac:dyDescent="0.3">
      <c r="A7" s="173" t="s">
        <v>6</v>
      </c>
      <c r="B7" s="174"/>
      <c r="C7" s="175"/>
      <c r="D7" s="14">
        <f>D5+D6</f>
        <v>25</v>
      </c>
      <c r="E7" s="15">
        <f>E5+E6</f>
        <v>6879400</v>
      </c>
    </row>
    <row r="8" spans="1:5" x14ac:dyDescent="0.3">
      <c r="A8" s="6"/>
      <c r="B8" s="5"/>
      <c r="C8" s="6"/>
      <c r="D8" s="6"/>
      <c r="E8" s="6"/>
    </row>
    <row r="9" spans="1:5" ht="26.25" x14ac:dyDescent="0.3">
      <c r="A9" s="4" t="s">
        <v>7</v>
      </c>
      <c r="B9" s="5"/>
      <c r="C9" s="6"/>
      <c r="D9" s="6"/>
      <c r="E9" s="6"/>
    </row>
    <row r="10" spans="1:5" x14ac:dyDescent="0.3">
      <c r="A10" s="16" t="s">
        <v>8</v>
      </c>
      <c r="B10" s="16" t="s">
        <v>9</v>
      </c>
      <c r="C10" s="180" t="s">
        <v>10</v>
      </c>
      <c r="D10" s="180"/>
      <c r="E10" s="16" t="s">
        <v>11</v>
      </c>
    </row>
    <row r="11" spans="1:5" x14ac:dyDescent="0.3">
      <c r="A11" s="154" t="s">
        <v>17</v>
      </c>
      <c r="B11" s="17">
        <v>43866</v>
      </c>
      <c r="C11" s="190" t="s">
        <v>38</v>
      </c>
      <c r="D11" s="191"/>
      <c r="E11" s="24">
        <v>402000</v>
      </c>
    </row>
    <row r="12" spans="1:5" x14ac:dyDescent="0.3">
      <c r="A12" s="155"/>
      <c r="B12" s="18">
        <v>43868</v>
      </c>
      <c r="C12" s="186" t="s">
        <v>40</v>
      </c>
      <c r="D12" s="187"/>
      <c r="E12" s="21">
        <v>283500</v>
      </c>
    </row>
    <row r="13" spans="1:5" x14ac:dyDescent="0.3">
      <c r="A13" s="155"/>
      <c r="B13" s="25">
        <v>43868</v>
      </c>
      <c r="C13" s="186" t="s">
        <v>41</v>
      </c>
      <c r="D13" s="192"/>
      <c r="E13" s="21">
        <v>385800</v>
      </c>
    </row>
    <row r="14" spans="1:5" x14ac:dyDescent="0.3">
      <c r="A14" s="155"/>
      <c r="B14" s="18">
        <v>43871</v>
      </c>
      <c r="C14" s="137" t="s">
        <v>41</v>
      </c>
      <c r="D14" s="138"/>
      <c r="E14" s="29">
        <v>172500</v>
      </c>
    </row>
    <row r="15" spans="1:5" x14ac:dyDescent="0.3">
      <c r="A15" s="155"/>
      <c r="B15" s="25">
        <v>43872</v>
      </c>
      <c r="C15" s="186" t="s">
        <v>43</v>
      </c>
      <c r="D15" s="187"/>
      <c r="E15" s="30">
        <v>145000</v>
      </c>
    </row>
    <row r="16" spans="1:5" x14ac:dyDescent="0.3">
      <c r="A16" s="155"/>
      <c r="B16" s="25">
        <v>43875</v>
      </c>
      <c r="C16" s="186" t="s">
        <v>40</v>
      </c>
      <c r="D16" s="187"/>
      <c r="E16" s="29">
        <v>220000</v>
      </c>
    </row>
    <row r="17" spans="1:5" x14ac:dyDescent="0.3">
      <c r="A17" s="155"/>
      <c r="B17" s="25">
        <v>43878</v>
      </c>
      <c r="C17" s="137" t="s">
        <v>45</v>
      </c>
      <c r="D17" s="138"/>
      <c r="E17" s="29">
        <v>323000</v>
      </c>
    </row>
    <row r="18" spans="1:5" x14ac:dyDescent="0.3">
      <c r="A18" s="155"/>
      <c r="B18" s="25">
        <v>43880</v>
      </c>
      <c r="C18" s="137" t="s">
        <v>48</v>
      </c>
      <c r="D18" s="138"/>
      <c r="E18" s="29">
        <v>153000</v>
      </c>
    </row>
    <row r="19" spans="1:5" x14ac:dyDescent="0.3">
      <c r="A19" s="155"/>
      <c r="B19" s="20">
        <v>43881</v>
      </c>
      <c r="C19" s="145" t="s">
        <v>49</v>
      </c>
      <c r="D19" s="145"/>
      <c r="E19" s="29">
        <v>234000</v>
      </c>
    </row>
    <row r="20" spans="1:5" x14ac:dyDescent="0.3">
      <c r="A20" s="155"/>
      <c r="B20" s="20">
        <v>43887</v>
      </c>
      <c r="C20" s="183" t="s">
        <v>53</v>
      </c>
      <c r="D20" s="177"/>
      <c r="E20" s="19">
        <v>354400</v>
      </c>
    </row>
    <row r="21" spans="1:5" x14ac:dyDescent="0.3">
      <c r="A21" s="155"/>
      <c r="B21" s="33">
        <v>43888</v>
      </c>
      <c r="C21" s="183" t="s">
        <v>54</v>
      </c>
      <c r="D21" s="177"/>
      <c r="E21" s="34">
        <v>249000</v>
      </c>
    </row>
    <row r="22" spans="1:5" x14ac:dyDescent="0.3">
      <c r="A22" s="155"/>
      <c r="B22" s="33">
        <v>43889</v>
      </c>
      <c r="C22" s="188" t="s">
        <v>38</v>
      </c>
      <c r="D22" s="189"/>
      <c r="E22" s="34">
        <v>201000</v>
      </c>
    </row>
    <row r="23" spans="1:5" x14ac:dyDescent="0.3">
      <c r="A23" s="156"/>
      <c r="B23" s="22" t="s">
        <v>12</v>
      </c>
      <c r="C23" s="184"/>
      <c r="D23" s="185"/>
      <c r="E23" s="28">
        <f>SUM(E11:E22)</f>
        <v>3123200</v>
      </c>
    </row>
    <row r="24" spans="1:5" x14ac:dyDescent="0.3">
      <c r="A24" s="142" t="s">
        <v>18</v>
      </c>
      <c r="B24" s="17">
        <v>43864</v>
      </c>
      <c r="C24" s="288" t="s">
        <v>35</v>
      </c>
      <c r="D24" s="136"/>
      <c r="E24" s="292">
        <v>260000</v>
      </c>
    </row>
    <row r="25" spans="1:5" x14ac:dyDescent="0.3">
      <c r="A25" s="143"/>
      <c r="B25" s="25">
        <v>43864</v>
      </c>
      <c r="C25" s="139" t="s">
        <v>36</v>
      </c>
      <c r="D25" s="139"/>
      <c r="E25" s="293">
        <v>284000</v>
      </c>
    </row>
    <row r="26" spans="1:5" x14ac:dyDescent="0.3">
      <c r="A26" s="143"/>
      <c r="B26" s="20">
        <v>43866</v>
      </c>
      <c r="C26" s="145" t="s">
        <v>37</v>
      </c>
      <c r="D26" s="145"/>
      <c r="E26" s="19">
        <v>266000</v>
      </c>
    </row>
    <row r="27" spans="1:5" x14ac:dyDescent="0.3">
      <c r="A27" s="143"/>
      <c r="B27" s="25">
        <v>43867</v>
      </c>
      <c r="C27" s="139" t="s">
        <v>39</v>
      </c>
      <c r="D27" s="139"/>
      <c r="E27" s="19">
        <v>249000</v>
      </c>
    </row>
    <row r="28" spans="1:5" x14ac:dyDescent="0.3">
      <c r="A28" s="143"/>
      <c r="B28" s="20">
        <v>43871</v>
      </c>
      <c r="C28" s="137" t="s">
        <v>42</v>
      </c>
      <c r="D28" s="138"/>
      <c r="E28" s="294">
        <v>450000</v>
      </c>
    </row>
    <row r="29" spans="1:5" x14ac:dyDescent="0.3">
      <c r="A29" s="143"/>
      <c r="B29" s="20">
        <v>43873</v>
      </c>
      <c r="C29" s="145" t="s">
        <v>44</v>
      </c>
      <c r="D29" s="145"/>
      <c r="E29" s="294">
        <v>407200</v>
      </c>
    </row>
    <row r="30" spans="1:5" x14ac:dyDescent="0.3">
      <c r="A30" s="143"/>
      <c r="B30" s="20">
        <v>43874</v>
      </c>
      <c r="C30" s="145" t="s">
        <v>35</v>
      </c>
      <c r="D30" s="145"/>
      <c r="E30" s="294">
        <v>195000</v>
      </c>
    </row>
    <row r="31" spans="1:5" x14ac:dyDescent="0.3">
      <c r="A31" s="143"/>
      <c r="B31" s="20">
        <v>43879</v>
      </c>
      <c r="C31" s="145" t="s">
        <v>46</v>
      </c>
      <c r="D31" s="145"/>
      <c r="E31" s="294">
        <v>470000</v>
      </c>
    </row>
    <row r="32" spans="1:5" x14ac:dyDescent="0.3">
      <c r="A32" s="143"/>
      <c r="B32" s="20">
        <v>43880</v>
      </c>
      <c r="C32" s="145" t="s">
        <v>47</v>
      </c>
      <c r="D32" s="145"/>
      <c r="E32" s="19">
        <v>292000</v>
      </c>
    </row>
    <row r="33" spans="1:5" x14ac:dyDescent="0.3">
      <c r="A33" s="143"/>
      <c r="B33" s="26">
        <v>43882</v>
      </c>
      <c r="C33" s="146" t="s">
        <v>50</v>
      </c>
      <c r="D33" s="146"/>
      <c r="E33" s="19">
        <v>280000</v>
      </c>
    </row>
    <row r="34" spans="1:5" x14ac:dyDescent="0.3">
      <c r="A34" s="143"/>
      <c r="B34" s="26">
        <v>43885</v>
      </c>
      <c r="C34" s="137" t="s">
        <v>51</v>
      </c>
      <c r="D34" s="138"/>
      <c r="E34" s="19">
        <v>176000</v>
      </c>
    </row>
    <row r="35" spans="1:5" x14ac:dyDescent="0.3">
      <c r="A35" s="143"/>
      <c r="B35" s="26">
        <v>43885</v>
      </c>
      <c r="C35" s="137" t="s">
        <v>52</v>
      </c>
      <c r="D35" s="138"/>
      <c r="E35" s="19">
        <v>282000</v>
      </c>
    </row>
    <row r="36" spans="1:5" x14ac:dyDescent="0.3">
      <c r="A36" s="143"/>
      <c r="B36" s="289">
        <v>43886</v>
      </c>
      <c r="C36" s="290" t="s">
        <v>35</v>
      </c>
      <c r="D36" s="291"/>
      <c r="E36" s="295">
        <v>145000</v>
      </c>
    </row>
    <row r="37" spans="1:5" x14ac:dyDescent="0.3">
      <c r="A37" s="144"/>
      <c r="B37" s="27" t="s">
        <v>12</v>
      </c>
      <c r="C37" s="181"/>
      <c r="D37" s="182"/>
      <c r="E37" s="28">
        <f>SUM(E24:E36)</f>
        <v>3756200</v>
      </c>
    </row>
  </sheetData>
  <mergeCells count="35">
    <mergeCell ref="C10:D10"/>
    <mergeCell ref="C11:D11"/>
    <mergeCell ref="C12:D12"/>
    <mergeCell ref="C13:D13"/>
    <mergeCell ref="C14:D14"/>
    <mergeCell ref="A1:E1"/>
    <mergeCell ref="A4:C4"/>
    <mergeCell ref="A5:C5"/>
    <mergeCell ref="A6:C6"/>
    <mergeCell ref="A7:C7"/>
    <mergeCell ref="A11:A23"/>
    <mergeCell ref="C19:D19"/>
    <mergeCell ref="C20:D20"/>
    <mergeCell ref="C23:D23"/>
    <mergeCell ref="C15:D15"/>
    <mergeCell ref="C16:D16"/>
    <mergeCell ref="C17:D17"/>
    <mergeCell ref="C18:D18"/>
    <mergeCell ref="C21:D21"/>
    <mergeCell ref="C22:D22"/>
    <mergeCell ref="A24:A37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7:D37"/>
    <mergeCell ref="C24:D24"/>
    <mergeCell ref="C25:D25"/>
    <mergeCell ref="C26:D26"/>
    <mergeCell ref="C36:D36"/>
  </mergeCells>
  <phoneticPr fontId="3" type="noConversion"/>
  <pageMargins left="0.7" right="0.7" top="0.75" bottom="0.75" header="0.3" footer="0.3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8"/>
  <sheetViews>
    <sheetView zoomScale="85" zoomScaleNormal="85" workbookViewId="0">
      <selection activeCell="C26" sqref="C26"/>
    </sheetView>
  </sheetViews>
  <sheetFormatPr defaultRowHeight="16.5" x14ac:dyDescent="0.3"/>
  <cols>
    <col min="1" max="1" width="13.25" bestFit="1" customWidth="1"/>
    <col min="2" max="3" width="15.375" customWidth="1"/>
    <col min="4" max="4" width="14.5" bestFit="1" customWidth="1"/>
    <col min="5" max="5" width="14.5" customWidth="1"/>
    <col min="6" max="6" width="13.375" customWidth="1"/>
    <col min="7" max="7" width="14.5" customWidth="1"/>
    <col min="12" max="12" width="18.75" customWidth="1"/>
    <col min="13" max="13" width="13.875" customWidth="1"/>
    <col min="14" max="14" width="16.75" customWidth="1"/>
    <col min="15" max="15" width="15.5" customWidth="1"/>
    <col min="17" max="17" width="11.375" customWidth="1"/>
  </cols>
  <sheetData>
    <row r="1" spans="1:18" ht="27" x14ac:dyDescent="0.3">
      <c r="A1" s="161" t="s">
        <v>13</v>
      </c>
      <c r="B1" s="162"/>
      <c r="C1" s="162"/>
      <c r="D1" s="162"/>
      <c r="E1" s="162"/>
      <c r="F1" s="162"/>
      <c r="G1" s="196"/>
    </row>
    <row r="2" spans="1:18" x14ac:dyDescent="0.3">
      <c r="A2" s="2"/>
      <c r="B2" s="1"/>
      <c r="C2" s="1"/>
      <c r="D2" s="1"/>
    </row>
    <row r="3" spans="1:18" ht="21.75" customHeight="1" x14ac:dyDescent="0.3">
      <c r="A3" s="32" t="s">
        <v>9</v>
      </c>
      <c r="B3" s="193" t="s">
        <v>55</v>
      </c>
      <c r="C3" s="193"/>
      <c r="D3" s="32" t="s">
        <v>99</v>
      </c>
      <c r="E3" s="32" t="s">
        <v>56</v>
      </c>
      <c r="F3" s="32" t="s">
        <v>57</v>
      </c>
      <c r="G3" s="32" t="s">
        <v>58</v>
      </c>
    </row>
    <row r="4" spans="1:18" ht="21.75" customHeight="1" x14ac:dyDescent="0.3">
      <c r="A4" s="35">
        <v>43892</v>
      </c>
      <c r="B4" s="193" t="s">
        <v>87</v>
      </c>
      <c r="C4" s="193"/>
      <c r="D4" s="130">
        <v>264000</v>
      </c>
      <c r="E4" s="36" t="s">
        <v>59</v>
      </c>
      <c r="F4" s="32">
        <v>8</v>
      </c>
      <c r="G4" s="32" t="s">
        <v>60</v>
      </c>
    </row>
    <row r="5" spans="1:18" ht="21.75" customHeight="1" x14ac:dyDescent="0.3">
      <c r="A5" s="35">
        <v>43892</v>
      </c>
      <c r="B5" s="193" t="s">
        <v>86</v>
      </c>
      <c r="C5" s="193"/>
      <c r="D5" s="130">
        <v>476000</v>
      </c>
      <c r="E5" s="36" t="s">
        <v>61</v>
      </c>
      <c r="F5" s="32">
        <v>16</v>
      </c>
      <c r="G5" s="32" t="s">
        <v>60</v>
      </c>
      <c r="L5" s="39"/>
      <c r="M5" s="39"/>
      <c r="N5" s="39"/>
      <c r="O5" s="39"/>
      <c r="P5" s="39"/>
      <c r="Q5" s="39"/>
      <c r="R5" s="39"/>
    </row>
    <row r="6" spans="1:18" ht="21.75" customHeight="1" x14ac:dyDescent="0.3">
      <c r="A6" s="35">
        <v>43894</v>
      </c>
      <c r="B6" s="193" t="s">
        <v>88</v>
      </c>
      <c r="C6" s="193"/>
      <c r="D6" s="130">
        <v>164000</v>
      </c>
      <c r="E6" s="36" t="s">
        <v>62</v>
      </c>
      <c r="F6" s="32">
        <v>5</v>
      </c>
      <c r="G6" s="32" t="s">
        <v>60</v>
      </c>
      <c r="L6" s="39"/>
      <c r="M6" s="39"/>
      <c r="N6" s="39"/>
      <c r="O6" s="39"/>
      <c r="P6" s="39"/>
      <c r="Q6" s="39"/>
      <c r="R6" s="39"/>
    </row>
    <row r="7" spans="1:18" ht="21.75" customHeight="1" x14ac:dyDescent="0.3">
      <c r="A7" s="35">
        <v>43895</v>
      </c>
      <c r="B7" s="193" t="s">
        <v>89</v>
      </c>
      <c r="C7" s="193"/>
      <c r="D7" s="130">
        <v>198000</v>
      </c>
      <c r="E7" s="36" t="s">
        <v>63</v>
      </c>
      <c r="F7" s="32">
        <v>8</v>
      </c>
      <c r="G7" s="32" t="s">
        <v>60</v>
      </c>
      <c r="L7" s="197"/>
      <c r="M7" s="197"/>
      <c r="N7" s="197"/>
      <c r="O7" s="197"/>
      <c r="P7" s="197"/>
      <c r="Q7" s="197"/>
      <c r="R7" s="197"/>
    </row>
    <row r="8" spans="1:18" ht="21.75" customHeight="1" x14ac:dyDescent="0.3">
      <c r="A8" s="35">
        <v>43899</v>
      </c>
      <c r="B8" s="193" t="s">
        <v>69</v>
      </c>
      <c r="C8" s="193"/>
      <c r="D8" s="130">
        <v>204000</v>
      </c>
      <c r="E8" s="36" t="s">
        <v>64</v>
      </c>
      <c r="F8" s="32">
        <v>8</v>
      </c>
      <c r="G8" s="32" t="s">
        <v>60</v>
      </c>
      <c r="L8" s="40"/>
      <c r="M8" s="41"/>
      <c r="N8" s="41"/>
      <c r="O8" s="41"/>
      <c r="P8" s="42"/>
      <c r="Q8" s="42"/>
      <c r="R8" s="42"/>
    </row>
    <row r="9" spans="1:18" ht="21.75" customHeight="1" x14ac:dyDescent="0.3">
      <c r="A9" s="35">
        <v>43900</v>
      </c>
      <c r="B9" s="193" t="s">
        <v>90</v>
      </c>
      <c r="C9" s="193"/>
      <c r="D9" s="130">
        <v>435000</v>
      </c>
      <c r="E9" s="37" t="s">
        <v>65</v>
      </c>
      <c r="F9" s="32">
        <v>14</v>
      </c>
      <c r="G9" s="32" t="s">
        <v>60</v>
      </c>
      <c r="L9" s="43"/>
      <c r="M9" s="198"/>
      <c r="N9" s="198"/>
      <c r="O9" s="43"/>
      <c r="P9" s="43"/>
      <c r="Q9" s="43"/>
      <c r="R9" s="43"/>
    </row>
    <row r="10" spans="1:18" ht="21.75" customHeight="1" x14ac:dyDescent="0.3">
      <c r="A10" s="35">
        <v>43900</v>
      </c>
      <c r="B10" s="194" t="s">
        <v>91</v>
      </c>
      <c r="C10" s="195"/>
      <c r="D10" s="130">
        <v>251000</v>
      </c>
      <c r="E10" s="37" t="s">
        <v>66</v>
      </c>
      <c r="F10" s="32">
        <v>8</v>
      </c>
      <c r="G10" s="32" t="s">
        <v>60</v>
      </c>
      <c r="L10" s="44"/>
      <c r="M10" s="199"/>
      <c r="N10" s="199"/>
      <c r="O10" s="45"/>
      <c r="P10" s="46"/>
      <c r="Q10" s="43"/>
      <c r="R10" s="43"/>
    </row>
    <row r="11" spans="1:18" ht="21.75" customHeight="1" x14ac:dyDescent="0.3">
      <c r="A11" s="38" t="s">
        <v>67</v>
      </c>
      <c r="B11" s="193" t="s">
        <v>92</v>
      </c>
      <c r="C11" s="193"/>
      <c r="D11" s="130">
        <v>137000</v>
      </c>
      <c r="E11" s="37" t="s">
        <v>68</v>
      </c>
      <c r="F11" s="32">
        <v>6</v>
      </c>
      <c r="G11" s="32" t="s">
        <v>60</v>
      </c>
      <c r="L11" s="44"/>
      <c r="M11" s="199"/>
      <c r="N11" s="199"/>
      <c r="O11" s="45"/>
      <c r="P11" s="46"/>
      <c r="Q11" s="43"/>
      <c r="R11" s="43"/>
    </row>
    <row r="12" spans="1:18" ht="21.75" customHeight="1" x14ac:dyDescent="0.3">
      <c r="A12" s="38" t="s">
        <v>67</v>
      </c>
      <c r="B12" s="193" t="s">
        <v>93</v>
      </c>
      <c r="C12" s="193"/>
      <c r="D12" s="130">
        <v>320000</v>
      </c>
      <c r="E12" s="37" t="s">
        <v>70</v>
      </c>
      <c r="F12" s="32">
        <v>12</v>
      </c>
      <c r="G12" s="32" t="s">
        <v>60</v>
      </c>
      <c r="L12" s="44"/>
      <c r="M12" s="199"/>
      <c r="N12" s="199"/>
      <c r="O12" s="45"/>
      <c r="P12" s="46"/>
      <c r="Q12" s="43"/>
      <c r="R12" s="43"/>
    </row>
    <row r="13" spans="1:18" ht="21.75" customHeight="1" x14ac:dyDescent="0.3">
      <c r="A13" s="38" t="s">
        <v>71</v>
      </c>
      <c r="B13" s="193" t="s">
        <v>94</v>
      </c>
      <c r="C13" s="193"/>
      <c r="D13" s="130">
        <v>198000</v>
      </c>
      <c r="E13" s="37" t="s">
        <v>72</v>
      </c>
      <c r="F13" s="32">
        <v>8</v>
      </c>
      <c r="G13" s="32" t="s">
        <v>60</v>
      </c>
      <c r="L13" s="44"/>
      <c r="M13" s="199"/>
      <c r="N13" s="199"/>
      <c r="O13" s="45"/>
      <c r="P13" s="46"/>
      <c r="Q13" s="43"/>
      <c r="R13" s="43"/>
    </row>
    <row r="14" spans="1:18" ht="21.75" customHeight="1" x14ac:dyDescent="0.3">
      <c r="A14" s="38" t="s">
        <v>73</v>
      </c>
      <c r="B14" s="193" t="s">
        <v>95</v>
      </c>
      <c r="C14" s="193"/>
      <c r="D14" s="130">
        <v>72000</v>
      </c>
      <c r="E14" s="37" t="s">
        <v>74</v>
      </c>
      <c r="F14" s="32">
        <v>6</v>
      </c>
      <c r="G14" s="32" t="s">
        <v>60</v>
      </c>
      <c r="L14" s="44"/>
      <c r="M14" s="199"/>
      <c r="N14" s="199"/>
      <c r="O14" s="45"/>
      <c r="P14" s="46"/>
      <c r="Q14" s="43"/>
      <c r="R14" s="43"/>
    </row>
    <row r="15" spans="1:18" ht="21.75" customHeight="1" x14ac:dyDescent="0.3">
      <c r="A15" s="38" t="s">
        <v>75</v>
      </c>
      <c r="B15" s="193" t="s">
        <v>96</v>
      </c>
      <c r="C15" s="193"/>
      <c r="D15" s="130">
        <v>160000</v>
      </c>
      <c r="E15" s="37" t="s">
        <v>76</v>
      </c>
      <c r="F15" s="32">
        <v>4</v>
      </c>
      <c r="G15" s="32" t="s">
        <v>60</v>
      </c>
      <c r="L15" s="44"/>
      <c r="M15" s="199"/>
      <c r="N15" s="199"/>
      <c r="O15" s="45"/>
      <c r="P15" s="47"/>
      <c r="Q15" s="43"/>
      <c r="R15" s="43"/>
    </row>
    <row r="16" spans="1:18" ht="21.75" customHeight="1" x14ac:dyDescent="0.3">
      <c r="A16" s="38" t="s">
        <v>77</v>
      </c>
      <c r="B16" s="193" t="s">
        <v>69</v>
      </c>
      <c r="C16" s="193"/>
      <c r="D16" s="130">
        <v>220000</v>
      </c>
      <c r="E16" s="37" t="s">
        <v>78</v>
      </c>
      <c r="F16" s="32">
        <v>6</v>
      </c>
      <c r="G16" s="32" t="s">
        <v>60</v>
      </c>
      <c r="L16" s="44"/>
      <c r="M16" s="200"/>
      <c r="N16" s="200"/>
      <c r="O16" s="45"/>
      <c r="P16" s="47"/>
      <c r="Q16" s="43"/>
      <c r="R16" s="43"/>
    </row>
    <row r="17" spans="1:18" ht="21.75" customHeight="1" x14ac:dyDescent="0.3">
      <c r="A17" s="38" t="s">
        <v>77</v>
      </c>
      <c r="B17" s="193" t="s">
        <v>93</v>
      </c>
      <c r="C17" s="193"/>
      <c r="D17" s="130">
        <v>265000</v>
      </c>
      <c r="E17" s="37" t="s">
        <v>79</v>
      </c>
      <c r="F17" s="32">
        <v>4</v>
      </c>
      <c r="G17" s="32" t="s">
        <v>60</v>
      </c>
      <c r="L17" s="48"/>
      <c r="M17" s="199"/>
      <c r="N17" s="199"/>
      <c r="O17" s="45"/>
      <c r="P17" s="47"/>
      <c r="Q17" s="43"/>
      <c r="R17" s="43"/>
    </row>
    <row r="18" spans="1:18" ht="22.5" customHeight="1" x14ac:dyDescent="0.3">
      <c r="A18" s="38" t="s">
        <v>80</v>
      </c>
      <c r="B18" s="193" t="s">
        <v>97</v>
      </c>
      <c r="C18" s="193"/>
      <c r="D18" s="130">
        <v>139500</v>
      </c>
      <c r="E18" s="37" t="s">
        <v>81</v>
      </c>
      <c r="F18" s="32">
        <v>4</v>
      </c>
      <c r="G18" s="32" t="s">
        <v>60</v>
      </c>
      <c r="L18" s="48"/>
      <c r="M18" s="199"/>
      <c r="N18" s="199"/>
      <c r="O18" s="45"/>
      <c r="P18" s="47"/>
      <c r="Q18" s="43"/>
      <c r="R18" s="43"/>
    </row>
    <row r="19" spans="1:18" ht="22.5" customHeight="1" x14ac:dyDescent="0.3">
      <c r="A19" s="38" t="s">
        <v>82</v>
      </c>
      <c r="B19" s="193" t="s">
        <v>95</v>
      </c>
      <c r="C19" s="193"/>
      <c r="D19" s="130">
        <v>83000</v>
      </c>
      <c r="E19" s="37" t="s">
        <v>83</v>
      </c>
      <c r="F19" s="32">
        <v>6</v>
      </c>
      <c r="G19" s="32" t="s">
        <v>60</v>
      </c>
      <c r="L19" s="48"/>
      <c r="M19" s="199"/>
      <c r="N19" s="199"/>
      <c r="O19" s="45"/>
      <c r="P19" s="47"/>
      <c r="Q19" s="43"/>
      <c r="R19" s="43"/>
    </row>
    <row r="20" spans="1:18" ht="22.5" customHeight="1" x14ac:dyDescent="0.3">
      <c r="A20" s="38" t="s">
        <v>84</v>
      </c>
      <c r="B20" s="193" t="s">
        <v>98</v>
      </c>
      <c r="C20" s="193"/>
      <c r="D20" s="130">
        <v>94000</v>
      </c>
      <c r="E20" s="37" t="s">
        <v>85</v>
      </c>
      <c r="F20" s="32">
        <v>4</v>
      </c>
      <c r="G20" s="32" t="s">
        <v>60</v>
      </c>
      <c r="L20" s="48"/>
      <c r="M20" s="199"/>
      <c r="N20" s="199"/>
      <c r="O20" s="45"/>
      <c r="P20" s="47"/>
      <c r="Q20" s="43"/>
      <c r="R20" s="43"/>
    </row>
    <row r="21" spans="1:18" x14ac:dyDescent="0.3">
      <c r="D21" s="3"/>
      <c r="L21" s="48"/>
      <c r="M21" s="199"/>
      <c r="N21" s="199"/>
      <c r="O21" s="45"/>
      <c r="P21" s="47"/>
      <c r="Q21" s="43"/>
      <c r="R21" s="43"/>
    </row>
    <row r="22" spans="1:18" x14ac:dyDescent="0.3">
      <c r="L22" s="48"/>
      <c r="M22" s="199"/>
      <c r="N22" s="199"/>
      <c r="O22" s="45"/>
      <c r="P22" s="47"/>
      <c r="Q22" s="43"/>
      <c r="R22" s="43"/>
    </row>
    <row r="23" spans="1:18" x14ac:dyDescent="0.3">
      <c r="L23" s="48"/>
      <c r="M23" s="199"/>
      <c r="N23" s="199"/>
      <c r="O23" s="45"/>
      <c r="P23" s="47"/>
      <c r="Q23" s="43"/>
      <c r="R23" s="43"/>
    </row>
    <row r="24" spans="1:18" x14ac:dyDescent="0.3">
      <c r="L24" s="48"/>
      <c r="M24" s="199"/>
      <c r="N24" s="199"/>
      <c r="O24" s="45"/>
      <c r="P24" s="47"/>
      <c r="Q24" s="43"/>
      <c r="R24" s="43"/>
    </row>
    <row r="25" spans="1:18" x14ac:dyDescent="0.3">
      <c r="D25" s="49"/>
      <c r="L25" s="48"/>
      <c r="M25" s="199"/>
      <c r="N25" s="199"/>
      <c r="O25" s="45"/>
      <c r="P25" s="47"/>
      <c r="Q25" s="43"/>
      <c r="R25" s="43"/>
    </row>
    <row r="26" spans="1:18" x14ac:dyDescent="0.3">
      <c r="L26" s="48"/>
      <c r="M26" s="199"/>
      <c r="N26" s="199"/>
      <c r="O26" s="45"/>
      <c r="P26" s="47"/>
      <c r="Q26" s="43"/>
      <c r="R26" s="43"/>
    </row>
    <row r="27" spans="1:18" x14ac:dyDescent="0.3">
      <c r="L27" s="42"/>
      <c r="M27" s="42"/>
      <c r="N27" s="42"/>
      <c r="O27" s="42"/>
      <c r="P27" s="42"/>
      <c r="Q27" s="42"/>
      <c r="R27" s="42"/>
    </row>
    <row r="28" spans="1:18" x14ac:dyDescent="0.3">
      <c r="L28" s="39"/>
      <c r="M28" s="39"/>
      <c r="N28" s="39"/>
      <c r="O28" s="39"/>
      <c r="P28" s="39"/>
      <c r="Q28" s="39"/>
      <c r="R28" s="39"/>
    </row>
  </sheetData>
  <mergeCells count="38">
    <mergeCell ref="M23:N23"/>
    <mergeCell ref="M24:N24"/>
    <mergeCell ref="M25:N25"/>
    <mergeCell ref="M26:N26"/>
    <mergeCell ref="B18:C18"/>
    <mergeCell ref="B19:C19"/>
    <mergeCell ref="B20:C20"/>
    <mergeCell ref="M18:N18"/>
    <mergeCell ref="M19:N19"/>
    <mergeCell ref="M20:N20"/>
    <mergeCell ref="M21:N21"/>
    <mergeCell ref="M22:N22"/>
    <mergeCell ref="M13:N13"/>
    <mergeCell ref="M14:N14"/>
    <mergeCell ref="M15:N15"/>
    <mergeCell ref="M16:N16"/>
    <mergeCell ref="M17:N17"/>
    <mergeCell ref="L7:R7"/>
    <mergeCell ref="M9:N9"/>
    <mergeCell ref="M10:N10"/>
    <mergeCell ref="M11:N11"/>
    <mergeCell ref="M12:N12"/>
    <mergeCell ref="B3:C3"/>
    <mergeCell ref="B8:C8"/>
    <mergeCell ref="B7:C7"/>
    <mergeCell ref="A1:G1"/>
    <mergeCell ref="B4:C4"/>
    <mergeCell ref="B6:C6"/>
    <mergeCell ref="B5:C5"/>
    <mergeCell ref="B12:C12"/>
    <mergeCell ref="B9:C9"/>
    <mergeCell ref="B10:C10"/>
    <mergeCell ref="B17:C17"/>
    <mergeCell ref="B14:C14"/>
    <mergeCell ref="B15:C15"/>
    <mergeCell ref="B11:C11"/>
    <mergeCell ref="B13:C13"/>
    <mergeCell ref="B16:C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4"/>
  <sheetViews>
    <sheetView zoomScale="85" zoomScaleNormal="85" workbookViewId="0">
      <selection activeCell="G34" sqref="G34"/>
    </sheetView>
  </sheetViews>
  <sheetFormatPr defaultRowHeight="16.5" x14ac:dyDescent="0.3"/>
  <cols>
    <col min="1" max="1" width="39.5" customWidth="1"/>
    <col min="2" max="2" width="18.5" customWidth="1"/>
    <col min="3" max="3" width="27.75" customWidth="1"/>
    <col min="4" max="4" width="9.375" customWidth="1"/>
    <col min="5" max="5" width="22.125" customWidth="1"/>
  </cols>
  <sheetData>
    <row r="1" spans="1:5" ht="27" x14ac:dyDescent="0.3">
      <c r="A1" s="161" t="s">
        <v>100</v>
      </c>
      <c r="B1" s="162"/>
      <c r="C1" s="162"/>
      <c r="D1" s="162"/>
      <c r="E1" s="163"/>
    </row>
    <row r="2" spans="1:5" x14ac:dyDescent="0.3">
      <c r="A2" s="1"/>
      <c r="B2" s="2"/>
      <c r="C2" s="1"/>
      <c r="D2" s="1"/>
      <c r="E2" s="1"/>
    </row>
    <row r="3" spans="1:5" ht="26.25" x14ac:dyDescent="0.3">
      <c r="A3" s="51" t="s">
        <v>0</v>
      </c>
      <c r="B3" s="52"/>
      <c r="C3" s="53"/>
      <c r="D3" s="53"/>
      <c r="E3" s="54" t="s">
        <v>1</v>
      </c>
    </row>
    <row r="4" spans="1:5" x14ac:dyDescent="0.3">
      <c r="A4" s="201" t="s">
        <v>2</v>
      </c>
      <c r="B4" s="203"/>
      <c r="C4" s="204"/>
      <c r="D4" s="55" t="s">
        <v>3</v>
      </c>
      <c r="E4" s="56" t="s">
        <v>4</v>
      </c>
    </row>
    <row r="5" spans="1:5" x14ac:dyDescent="0.3">
      <c r="A5" s="205" t="s">
        <v>101</v>
      </c>
      <c r="B5" s="206"/>
      <c r="C5" s="207"/>
      <c r="D5" s="57">
        <v>9</v>
      </c>
      <c r="E5" s="58">
        <f>E20</f>
        <v>1947000</v>
      </c>
    </row>
    <row r="6" spans="1:5" x14ac:dyDescent="0.3">
      <c r="A6" s="208" t="s">
        <v>5</v>
      </c>
      <c r="B6" s="209"/>
      <c r="C6" s="210"/>
      <c r="D6" s="59">
        <v>13</v>
      </c>
      <c r="E6" s="60">
        <f>E34</f>
        <v>3807900</v>
      </c>
    </row>
    <row r="7" spans="1:5" x14ac:dyDescent="0.3">
      <c r="A7" s="211" t="s">
        <v>6</v>
      </c>
      <c r="B7" s="203"/>
      <c r="C7" s="204"/>
      <c r="D7" s="61">
        <f t="shared" ref="D7:E7" si="0">D5+D6</f>
        <v>22</v>
      </c>
      <c r="E7" s="62">
        <f t="shared" si="0"/>
        <v>5754900</v>
      </c>
    </row>
    <row r="8" spans="1:5" x14ac:dyDescent="0.3">
      <c r="A8" s="53"/>
      <c r="B8" s="52"/>
      <c r="C8" s="53"/>
      <c r="D8" s="53"/>
      <c r="E8" s="53"/>
    </row>
    <row r="9" spans="1:5" ht="26.25" x14ac:dyDescent="0.3">
      <c r="A9" s="51" t="s">
        <v>7</v>
      </c>
      <c r="B9" s="52"/>
      <c r="C9" s="53"/>
      <c r="D9" s="53"/>
      <c r="E9" s="53"/>
    </row>
    <row r="10" spans="1:5" x14ac:dyDescent="0.3">
      <c r="A10" s="63" t="s">
        <v>8</v>
      </c>
      <c r="B10" s="63" t="s">
        <v>9</v>
      </c>
      <c r="C10" s="201" t="s">
        <v>10</v>
      </c>
      <c r="D10" s="202"/>
      <c r="E10" s="63" t="s">
        <v>11</v>
      </c>
    </row>
    <row r="11" spans="1:5" x14ac:dyDescent="0.3">
      <c r="A11" s="212"/>
      <c r="B11" s="64">
        <v>43844</v>
      </c>
      <c r="C11" s="215" t="s">
        <v>102</v>
      </c>
      <c r="D11" s="216"/>
      <c r="E11" s="65">
        <v>220000</v>
      </c>
    </row>
    <row r="12" spans="1:5" x14ac:dyDescent="0.3">
      <c r="A12" s="213"/>
      <c r="B12" s="64">
        <v>43846</v>
      </c>
      <c r="C12" s="215" t="s">
        <v>103</v>
      </c>
      <c r="D12" s="216"/>
      <c r="E12" s="66">
        <v>135000</v>
      </c>
    </row>
    <row r="13" spans="1:5" x14ac:dyDescent="0.3">
      <c r="A13" s="213"/>
      <c r="B13" s="64">
        <v>43852</v>
      </c>
      <c r="C13" s="215" t="s">
        <v>104</v>
      </c>
      <c r="D13" s="216"/>
      <c r="E13" s="67">
        <v>130000</v>
      </c>
    </row>
    <row r="14" spans="1:5" x14ac:dyDescent="0.3">
      <c r="A14" s="213"/>
      <c r="B14" s="64">
        <v>43852</v>
      </c>
      <c r="C14" s="68" t="s">
        <v>105</v>
      </c>
      <c r="D14" s="69"/>
      <c r="E14" s="67">
        <v>480000</v>
      </c>
    </row>
    <row r="15" spans="1:5" x14ac:dyDescent="0.3">
      <c r="A15" s="213"/>
      <c r="B15" s="64">
        <v>43853</v>
      </c>
      <c r="C15" s="215" t="s">
        <v>106</v>
      </c>
      <c r="D15" s="216"/>
      <c r="E15" s="67">
        <v>150000</v>
      </c>
    </row>
    <row r="16" spans="1:5" x14ac:dyDescent="0.3">
      <c r="A16" s="213"/>
      <c r="B16" s="64">
        <v>43858</v>
      </c>
      <c r="C16" s="68" t="s">
        <v>102</v>
      </c>
      <c r="D16" s="69"/>
      <c r="E16" s="67">
        <v>244000</v>
      </c>
    </row>
    <row r="17" spans="1:5" x14ac:dyDescent="0.3">
      <c r="A17" s="213"/>
      <c r="B17" s="64">
        <v>43858</v>
      </c>
      <c r="C17" s="68" t="s">
        <v>107</v>
      </c>
      <c r="D17" s="69"/>
      <c r="E17" s="67">
        <v>338000</v>
      </c>
    </row>
    <row r="18" spans="1:5" x14ac:dyDescent="0.3">
      <c r="A18" s="213"/>
      <c r="B18" s="64">
        <v>43859</v>
      </c>
      <c r="C18" s="68" t="s">
        <v>108</v>
      </c>
      <c r="D18" s="69"/>
      <c r="E18" s="67">
        <v>180000</v>
      </c>
    </row>
    <row r="19" spans="1:5" x14ac:dyDescent="0.3">
      <c r="A19" s="213"/>
      <c r="B19" s="70">
        <v>43859</v>
      </c>
      <c r="C19" s="217" t="s">
        <v>109</v>
      </c>
      <c r="D19" s="218"/>
      <c r="E19" s="71">
        <v>70000</v>
      </c>
    </row>
    <row r="20" spans="1:5" x14ac:dyDescent="0.3">
      <c r="A20" s="214"/>
      <c r="B20" s="219" t="s">
        <v>12</v>
      </c>
      <c r="C20" s="220"/>
      <c r="D20" s="221"/>
      <c r="E20" s="72">
        <f>SUM(E11:E19)</f>
        <v>1947000</v>
      </c>
    </row>
    <row r="21" spans="1:5" x14ac:dyDescent="0.3">
      <c r="A21" s="224" t="s">
        <v>110</v>
      </c>
      <c r="B21" s="64">
        <v>43832</v>
      </c>
      <c r="C21" s="227" t="s">
        <v>111</v>
      </c>
      <c r="D21" s="228"/>
      <c r="E21" s="67">
        <v>327000</v>
      </c>
    </row>
    <row r="22" spans="1:5" x14ac:dyDescent="0.3">
      <c r="A22" s="225"/>
      <c r="B22" s="64">
        <v>43832</v>
      </c>
      <c r="C22" s="215" t="s">
        <v>112</v>
      </c>
      <c r="D22" s="216"/>
      <c r="E22" s="66">
        <v>450000</v>
      </c>
    </row>
    <row r="23" spans="1:5" x14ac:dyDescent="0.3">
      <c r="A23" s="225"/>
      <c r="B23" s="64">
        <v>43833</v>
      </c>
      <c r="C23" s="229" t="s">
        <v>113</v>
      </c>
      <c r="D23" s="230"/>
      <c r="E23" s="66">
        <v>261000</v>
      </c>
    </row>
    <row r="24" spans="1:5" x14ac:dyDescent="0.3">
      <c r="A24" s="225"/>
      <c r="B24" s="64">
        <v>43833</v>
      </c>
      <c r="C24" s="215" t="s">
        <v>114</v>
      </c>
      <c r="D24" s="216"/>
      <c r="E24" s="66">
        <v>321000</v>
      </c>
    </row>
    <row r="25" spans="1:5" x14ac:dyDescent="0.3">
      <c r="A25" s="225"/>
      <c r="B25" s="64">
        <v>43836</v>
      </c>
      <c r="C25" s="215" t="s">
        <v>115</v>
      </c>
      <c r="D25" s="216"/>
      <c r="E25" s="66">
        <v>41500</v>
      </c>
    </row>
    <row r="26" spans="1:5" x14ac:dyDescent="0.3">
      <c r="A26" s="225"/>
      <c r="B26" s="64">
        <v>43837</v>
      </c>
      <c r="C26" s="215" t="s">
        <v>116</v>
      </c>
      <c r="D26" s="216"/>
      <c r="E26" s="66">
        <v>220000</v>
      </c>
    </row>
    <row r="27" spans="1:5" x14ac:dyDescent="0.3">
      <c r="A27" s="225"/>
      <c r="B27" s="64">
        <v>43839</v>
      </c>
      <c r="C27" s="73" t="s">
        <v>117</v>
      </c>
      <c r="D27" s="74"/>
      <c r="E27" s="66">
        <v>294000</v>
      </c>
    </row>
    <row r="28" spans="1:5" x14ac:dyDescent="0.3">
      <c r="A28" s="225"/>
      <c r="B28" s="75">
        <v>43843</v>
      </c>
      <c r="C28" s="215" t="s">
        <v>118</v>
      </c>
      <c r="D28" s="216"/>
      <c r="E28" s="65">
        <v>108000</v>
      </c>
    </row>
    <row r="29" spans="1:5" x14ac:dyDescent="0.3">
      <c r="A29" s="225"/>
      <c r="B29" s="75">
        <v>43843</v>
      </c>
      <c r="C29" s="215" t="s">
        <v>119</v>
      </c>
      <c r="D29" s="216"/>
      <c r="E29" s="67">
        <v>480000</v>
      </c>
    </row>
    <row r="30" spans="1:5" x14ac:dyDescent="0.3">
      <c r="A30" s="225"/>
      <c r="B30" s="75">
        <v>43845</v>
      </c>
      <c r="C30" s="215" t="s">
        <v>120</v>
      </c>
      <c r="D30" s="216"/>
      <c r="E30" s="65">
        <v>264000</v>
      </c>
    </row>
    <row r="31" spans="1:5" x14ac:dyDescent="0.3">
      <c r="A31" s="225"/>
      <c r="B31" s="75">
        <v>43850</v>
      </c>
      <c r="C31" s="215" t="s">
        <v>121</v>
      </c>
      <c r="D31" s="216"/>
      <c r="E31" s="65">
        <v>373000</v>
      </c>
    </row>
    <row r="32" spans="1:5" x14ac:dyDescent="0.3">
      <c r="A32" s="225"/>
      <c r="B32" s="75">
        <v>43850</v>
      </c>
      <c r="C32" s="215" t="s">
        <v>122</v>
      </c>
      <c r="D32" s="216"/>
      <c r="E32" s="65">
        <v>450000</v>
      </c>
    </row>
    <row r="33" spans="1:5" x14ac:dyDescent="0.3">
      <c r="A33" s="225"/>
      <c r="B33" s="76">
        <v>43861</v>
      </c>
      <c r="C33" s="222" t="s">
        <v>123</v>
      </c>
      <c r="D33" s="223"/>
      <c r="E33" s="77">
        <v>218400</v>
      </c>
    </row>
    <row r="34" spans="1:5" x14ac:dyDescent="0.3">
      <c r="A34" s="226"/>
      <c r="B34" s="219" t="s">
        <v>12</v>
      </c>
      <c r="C34" s="220"/>
      <c r="D34" s="221"/>
      <c r="E34" s="72">
        <f>SUM(E21:E33)</f>
        <v>3807900</v>
      </c>
    </row>
  </sheetData>
  <mergeCells count="27">
    <mergeCell ref="C31:D31"/>
    <mergeCell ref="C32:D32"/>
    <mergeCell ref="C33:D33"/>
    <mergeCell ref="B34:D34"/>
    <mergeCell ref="A21:A34"/>
    <mergeCell ref="C21:D21"/>
    <mergeCell ref="C22:D22"/>
    <mergeCell ref="C23:D23"/>
    <mergeCell ref="C24:D24"/>
    <mergeCell ref="C25:D25"/>
    <mergeCell ref="C26:D26"/>
    <mergeCell ref="C28:D28"/>
    <mergeCell ref="C29:D29"/>
    <mergeCell ref="C30:D30"/>
    <mergeCell ref="A11:A20"/>
    <mergeCell ref="C11:D11"/>
    <mergeCell ref="C12:D12"/>
    <mergeCell ref="C13:D13"/>
    <mergeCell ref="C15:D15"/>
    <mergeCell ref="C19:D19"/>
    <mergeCell ref="B20:D20"/>
    <mergeCell ref="C10:D10"/>
    <mergeCell ref="A1:E1"/>
    <mergeCell ref="A4:C4"/>
    <mergeCell ref="A5:C5"/>
    <mergeCell ref="A6:C6"/>
    <mergeCell ref="A7:C7"/>
  </mergeCells>
  <phoneticPr fontId="3" type="noConversion"/>
  <pageMargins left="0.7" right="0.7" top="0.75" bottom="0.75" header="0.3" footer="0.3"/>
  <pageSetup paperSize="9" scale="6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zoomScale="85" zoomScaleNormal="85" workbookViewId="0">
      <selection activeCell="C39" sqref="C39"/>
    </sheetView>
  </sheetViews>
  <sheetFormatPr defaultRowHeight="16.5" x14ac:dyDescent="0.3"/>
  <cols>
    <col min="1" max="1" width="39.5" customWidth="1"/>
    <col min="2" max="2" width="15.75" customWidth="1"/>
    <col min="3" max="3" width="27.75" customWidth="1"/>
    <col min="4" max="4" width="9.375" customWidth="1"/>
    <col min="5" max="5" width="19.625" customWidth="1"/>
  </cols>
  <sheetData>
    <row r="1" spans="1:5" ht="27" x14ac:dyDescent="0.3">
      <c r="A1" s="161" t="s">
        <v>124</v>
      </c>
      <c r="B1" s="162"/>
      <c r="C1" s="162"/>
      <c r="D1" s="162"/>
      <c r="E1" s="163"/>
    </row>
    <row r="2" spans="1:5" x14ac:dyDescent="0.3">
      <c r="A2" s="1"/>
      <c r="B2" s="2"/>
      <c r="C2" s="1"/>
      <c r="D2" s="1"/>
      <c r="E2" s="1"/>
    </row>
    <row r="3" spans="1:5" ht="26.25" x14ac:dyDescent="0.3">
      <c r="A3" s="51" t="s">
        <v>0</v>
      </c>
      <c r="B3" s="52"/>
      <c r="C3" s="53"/>
      <c r="D3" s="53"/>
      <c r="E3" s="54" t="s">
        <v>1</v>
      </c>
    </row>
    <row r="4" spans="1:5" x14ac:dyDescent="0.3">
      <c r="A4" s="201" t="s">
        <v>2</v>
      </c>
      <c r="B4" s="203"/>
      <c r="C4" s="204"/>
      <c r="D4" s="55" t="s">
        <v>3</v>
      </c>
      <c r="E4" s="56" t="s">
        <v>4</v>
      </c>
    </row>
    <row r="5" spans="1:5" x14ac:dyDescent="0.3">
      <c r="A5" s="205" t="s">
        <v>101</v>
      </c>
      <c r="B5" s="206"/>
      <c r="C5" s="207"/>
      <c r="D5" s="57">
        <v>6</v>
      </c>
      <c r="E5" s="58">
        <f>E17</f>
        <v>803904</v>
      </c>
    </row>
    <row r="6" spans="1:5" x14ac:dyDescent="0.3">
      <c r="A6" s="208" t="s">
        <v>5</v>
      </c>
      <c r="B6" s="209"/>
      <c r="C6" s="210"/>
      <c r="D6" s="59">
        <v>12</v>
      </c>
      <c r="E6" s="60">
        <f>E30</f>
        <v>2057988</v>
      </c>
    </row>
    <row r="7" spans="1:5" x14ac:dyDescent="0.3">
      <c r="A7" s="211" t="s">
        <v>6</v>
      </c>
      <c r="B7" s="203"/>
      <c r="C7" s="204"/>
      <c r="D7" s="61">
        <f t="shared" ref="D7:E7" si="0">D5+D6</f>
        <v>18</v>
      </c>
      <c r="E7" s="62">
        <f t="shared" si="0"/>
        <v>2861892</v>
      </c>
    </row>
    <row r="8" spans="1:5" x14ac:dyDescent="0.3">
      <c r="A8" s="53"/>
      <c r="B8" s="52"/>
      <c r="C8" s="53"/>
      <c r="D8" s="53"/>
      <c r="E8" s="53"/>
    </row>
    <row r="9" spans="1:5" ht="26.25" x14ac:dyDescent="0.3">
      <c r="A9" s="51" t="s">
        <v>7</v>
      </c>
      <c r="B9" s="52"/>
      <c r="C9" s="53"/>
      <c r="D9" s="53"/>
      <c r="E9" s="53"/>
    </row>
    <row r="10" spans="1:5" x14ac:dyDescent="0.3">
      <c r="A10" s="63" t="s">
        <v>8</v>
      </c>
      <c r="B10" s="63" t="s">
        <v>9</v>
      </c>
      <c r="C10" s="201" t="s">
        <v>10</v>
      </c>
      <c r="D10" s="202"/>
      <c r="E10" s="63" t="s">
        <v>11</v>
      </c>
    </row>
    <row r="11" spans="1:5" x14ac:dyDescent="0.3">
      <c r="A11" s="224" t="s">
        <v>125</v>
      </c>
      <c r="B11" s="78">
        <v>43868</v>
      </c>
      <c r="C11" s="233" t="s">
        <v>126</v>
      </c>
      <c r="D11" s="234"/>
      <c r="E11" s="79">
        <v>108000</v>
      </c>
    </row>
    <row r="12" spans="1:5" x14ac:dyDescent="0.3">
      <c r="A12" s="231"/>
      <c r="B12" s="78">
        <v>43871</v>
      </c>
      <c r="C12" s="233" t="s">
        <v>127</v>
      </c>
      <c r="D12" s="234"/>
      <c r="E12" s="79">
        <v>60000</v>
      </c>
    </row>
    <row r="13" spans="1:5" x14ac:dyDescent="0.3">
      <c r="A13" s="231"/>
      <c r="B13" s="78">
        <v>43874</v>
      </c>
      <c r="C13" s="233" t="s">
        <v>128</v>
      </c>
      <c r="D13" s="234"/>
      <c r="E13" s="79">
        <v>203000</v>
      </c>
    </row>
    <row r="14" spans="1:5" x14ac:dyDescent="0.3">
      <c r="A14" s="231"/>
      <c r="B14" s="78">
        <v>43875</v>
      </c>
      <c r="C14" s="233" t="s">
        <v>129</v>
      </c>
      <c r="D14" s="234"/>
      <c r="E14" s="80">
        <v>125000</v>
      </c>
    </row>
    <row r="15" spans="1:5" x14ac:dyDescent="0.3">
      <c r="A15" s="231"/>
      <c r="B15" s="81">
        <v>43880</v>
      </c>
      <c r="C15" s="233" t="s">
        <v>130</v>
      </c>
      <c r="D15" s="234"/>
      <c r="E15" s="80">
        <v>137904</v>
      </c>
    </row>
    <row r="16" spans="1:5" x14ac:dyDescent="0.3">
      <c r="A16" s="231"/>
      <c r="B16" s="81">
        <v>43882</v>
      </c>
      <c r="C16" s="82" t="s">
        <v>131</v>
      </c>
      <c r="D16" s="83"/>
      <c r="E16" s="80">
        <v>170000</v>
      </c>
    </row>
    <row r="17" spans="1:5" x14ac:dyDescent="0.3">
      <c r="A17" s="232"/>
      <c r="B17" s="235" t="s">
        <v>12</v>
      </c>
      <c r="C17" s="236"/>
      <c r="D17" s="237"/>
      <c r="E17" s="84">
        <f>SUM(E11:E16)</f>
        <v>803904</v>
      </c>
    </row>
    <row r="18" spans="1:5" x14ac:dyDescent="0.3">
      <c r="A18" s="224" t="s">
        <v>132</v>
      </c>
      <c r="B18" s="78">
        <v>43865</v>
      </c>
      <c r="C18" s="238" t="s">
        <v>133</v>
      </c>
      <c r="D18" s="239"/>
      <c r="E18" s="85">
        <v>275000</v>
      </c>
    </row>
    <row r="19" spans="1:5" x14ac:dyDescent="0.3">
      <c r="A19" s="231"/>
      <c r="B19" s="78">
        <v>43866</v>
      </c>
      <c r="C19" s="233" t="s">
        <v>134</v>
      </c>
      <c r="D19" s="234"/>
      <c r="E19" s="80">
        <v>320000</v>
      </c>
    </row>
    <row r="20" spans="1:5" x14ac:dyDescent="0.3">
      <c r="A20" s="231"/>
      <c r="B20" s="78">
        <v>43867</v>
      </c>
      <c r="C20" s="233" t="s">
        <v>135</v>
      </c>
      <c r="D20" s="234"/>
      <c r="E20" s="80">
        <v>111200</v>
      </c>
    </row>
    <row r="21" spans="1:5" x14ac:dyDescent="0.3">
      <c r="A21" s="231"/>
      <c r="B21" s="78">
        <v>43868</v>
      </c>
      <c r="C21" s="233" t="s">
        <v>136</v>
      </c>
      <c r="D21" s="234"/>
      <c r="E21" s="80">
        <v>111000</v>
      </c>
    </row>
    <row r="22" spans="1:5" x14ac:dyDescent="0.3">
      <c r="A22" s="231"/>
      <c r="B22" s="81">
        <v>43871</v>
      </c>
      <c r="C22" s="233" t="s">
        <v>136</v>
      </c>
      <c r="D22" s="234"/>
      <c r="E22" s="86">
        <v>300000</v>
      </c>
    </row>
    <row r="23" spans="1:5" x14ac:dyDescent="0.3">
      <c r="A23" s="231"/>
      <c r="B23" s="81">
        <v>43872</v>
      </c>
      <c r="C23" s="233" t="s">
        <v>137</v>
      </c>
      <c r="D23" s="234"/>
      <c r="E23" s="86">
        <v>24600</v>
      </c>
    </row>
    <row r="24" spans="1:5" x14ac:dyDescent="0.3">
      <c r="A24" s="231"/>
      <c r="B24" s="81">
        <v>43872</v>
      </c>
      <c r="C24" s="233" t="s">
        <v>138</v>
      </c>
      <c r="D24" s="234"/>
      <c r="E24" s="79">
        <v>300000</v>
      </c>
    </row>
    <row r="25" spans="1:5" x14ac:dyDescent="0.3">
      <c r="A25" s="231"/>
      <c r="B25" s="81">
        <v>43873</v>
      </c>
      <c r="C25" s="233" t="s">
        <v>136</v>
      </c>
      <c r="D25" s="234"/>
      <c r="E25" s="86">
        <v>209000</v>
      </c>
    </row>
    <row r="26" spans="1:5" x14ac:dyDescent="0.3">
      <c r="A26" s="231"/>
      <c r="B26" s="81">
        <v>43878</v>
      </c>
      <c r="C26" s="233" t="s">
        <v>139</v>
      </c>
      <c r="D26" s="234"/>
      <c r="E26" s="86">
        <v>52000</v>
      </c>
    </row>
    <row r="27" spans="1:5" x14ac:dyDescent="0.3">
      <c r="A27" s="231"/>
      <c r="B27" s="81">
        <v>43880</v>
      </c>
      <c r="C27" s="233" t="s">
        <v>140</v>
      </c>
      <c r="D27" s="234"/>
      <c r="E27" s="80">
        <v>88488</v>
      </c>
    </row>
    <row r="28" spans="1:5" x14ac:dyDescent="0.3">
      <c r="A28" s="231"/>
      <c r="B28" s="81">
        <v>43888</v>
      </c>
      <c r="C28" s="233" t="s">
        <v>118</v>
      </c>
      <c r="D28" s="234"/>
      <c r="E28" s="80">
        <v>225000</v>
      </c>
    </row>
    <row r="29" spans="1:5" x14ac:dyDescent="0.3">
      <c r="A29" s="231"/>
      <c r="B29" s="81">
        <v>43889</v>
      </c>
      <c r="C29" s="233" t="s">
        <v>141</v>
      </c>
      <c r="D29" s="234"/>
      <c r="E29" s="79">
        <v>41700</v>
      </c>
    </row>
    <row r="30" spans="1:5" x14ac:dyDescent="0.3">
      <c r="A30" s="232"/>
      <c r="B30" s="219" t="s">
        <v>12</v>
      </c>
      <c r="C30" s="220"/>
      <c r="D30" s="221"/>
      <c r="E30" s="72">
        <f>SUM(E18:E29)</f>
        <v>2057988</v>
      </c>
    </row>
  </sheetData>
  <mergeCells count="27">
    <mergeCell ref="C27:D27"/>
    <mergeCell ref="C28:D28"/>
    <mergeCell ref="C29:D29"/>
    <mergeCell ref="B30:D30"/>
    <mergeCell ref="A18:A30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A11:A17"/>
    <mergeCell ref="C11:D11"/>
    <mergeCell ref="C12:D12"/>
    <mergeCell ref="C13:D13"/>
    <mergeCell ref="C14:D14"/>
    <mergeCell ref="C15:D15"/>
    <mergeCell ref="B17:D17"/>
    <mergeCell ref="C10:D10"/>
    <mergeCell ref="A1:E1"/>
    <mergeCell ref="A4:C4"/>
    <mergeCell ref="A5:C5"/>
    <mergeCell ref="A6:C6"/>
    <mergeCell ref="A7:C7"/>
  </mergeCells>
  <phoneticPr fontId="3" type="noConversion"/>
  <pageMargins left="0.7" right="0.7" top="0.75" bottom="0.75" header="0.3" footer="0.3"/>
  <pageSetup paperSize="9" scale="7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zoomScale="85" zoomScaleNormal="85" workbookViewId="0">
      <selection activeCell="E31" sqref="E31"/>
    </sheetView>
  </sheetViews>
  <sheetFormatPr defaultRowHeight="16.5" x14ac:dyDescent="0.3"/>
  <cols>
    <col min="1" max="1" width="13.25" bestFit="1" customWidth="1"/>
    <col min="2" max="2" width="29.5" customWidth="1"/>
    <col min="3" max="3" width="7.875" bestFit="1" customWidth="1"/>
    <col min="4" max="4" width="14.5" bestFit="1" customWidth="1"/>
    <col min="5" max="7" width="14.5" customWidth="1"/>
  </cols>
  <sheetData>
    <row r="1" spans="1:7" ht="27" x14ac:dyDescent="0.3">
      <c r="A1" s="161" t="s">
        <v>142</v>
      </c>
      <c r="B1" s="162"/>
      <c r="C1" s="162"/>
      <c r="D1" s="162"/>
      <c r="E1" s="162"/>
      <c r="F1" s="162"/>
      <c r="G1" s="196"/>
    </row>
    <row r="2" spans="1:7" x14ac:dyDescent="0.3">
      <c r="A2" s="2"/>
      <c r="B2" s="1"/>
      <c r="C2" s="1"/>
      <c r="D2" s="1"/>
    </row>
    <row r="3" spans="1:7" ht="21.75" customHeight="1" x14ac:dyDescent="0.3">
      <c r="A3" s="50" t="s">
        <v>9</v>
      </c>
      <c r="B3" s="193" t="s">
        <v>143</v>
      </c>
      <c r="C3" s="193"/>
      <c r="D3" s="50" t="s">
        <v>263</v>
      </c>
      <c r="E3" s="50" t="s">
        <v>144</v>
      </c>
      <c r="F3" s="50" t="s">
        <v>145</v>
      </c>
      <c r="G3" s="50" t="s">
        <v>146</v>
      </c>
    </row>
    <row r="4" spans="1:7" ht="21.75" customHeight="1" x14ac:dyDescent="0.3">
      <c r="A4" s="87">
        <v>43892</v>
      </c>
      <c r="B4" s="242" t="s">
        <v>126</v>
      </c>
      <c r="C4" s="243"/>
      <c r="D4" s="88">
        <v>145000</v>
      </c>
      <c r="E4" s="135" t="s">
        <v>147</v>
      </c>
      <c r="F4" s="89">
        <v>6</v>
      </c>
      <c r="G4" s="90" t="s">
        <v>148</v>
      </c>
    </row>
    <row r="5" spans="1:7" ht="21.75" customHeight="1" x14ac:dyDescent="0.3">
      <c r="A5" s="87">
        <v>43893</v>
      </c>
      <c r="B5" s="244" t="s">
        <v>149</v>
      </c>
      <c r="C5" s="245"/>
      <c r="D5" s="91">
        <v>200000</v>
      </c>
      <c r="E5" s="135" t="s">
        <v>150</v>
      </c>
      <c r="F5" s="89">
        <v>10</v>
      </c>
      <c r="G5" s="90" t="s">
        <v>148</v>
      </c>
    </row>
    <row r="6" spans="1:7" ht="21.75" customHeight="1" x14ac:dyDescent="0.3">
      <c r="A6" s="87">
        <v>43895</v>
      </c>
      <c r="B6" s="240" t="s">
        <v>129</v>
      </c>
      <c r="C6" s="246"/>
      <c r="D6" s="92">
        <v>173800</v>
      </c>
      <c r="E6" s="135" t="s">
        <v>151</v>
      </c>
      <c r="F6" s="89">
        <v>5</v>
      </c>
      <c r="G6" s="90" t="s">
        <v>148</v>
      </c>
    </row>
    <row r="7" spans="1:7" ht="21.75" customHeight="1" x14ac:dyDescent="0.3">
      <c r="A7" s="87">
        <v>43902</v>
      </c>
      <c r="B7" s="240" t="s">
        <v>127</v>
      </c>
      <c r="C7" s="241"/>
      <c r="D7" s="93">
        <v>420000</v>
      </c>
      <c r="E7" s="135" t="s">
        <v>152</v>
      </c>
      <c r="F7" s="89">
        <v>8</v>
      </c>
      <c r="G7" s="90" t="s">
        <v>148</v>
      </c>
    </row>
    <row r="8" spans="1:7" ht="21.75" customHeight="1" x14ac:dyDescent="0.3">
      <c r="A8" s="87">
        <v>43903</v>
      </c>
      <c r="B8" s="249" t="s">
        <v>153</v>
      </c>
      <c r="C8" s="250"/>
      <c r="D8" s="93">
        <v>360000</v>
      </c>
      <c r="E8" s="135" t="s">
        <v>264</v>
      </c>
      <c r="F8" s="89">
        <v>18</v>
      </c>
      <c r="G8" s="90" t="s">
        <v>148</v>
      </c>
    </row>
    <row r="9" spans="1:7" ht="21.75" customHeight="1" x14ac:dyDescent="0.3">
      <c r="A9" s="87">
        <v>43907</v>
      </c>
      <c r="B9" s="240" t="s">
        <v>154</v>
      </c>
      <c r="C9" s="241"/>
      <c r="D9" s="92">
        <v>143000</v>
      </c>
      <c r="E9" s="135" t="s">
        <v>155</v>
      </c>
      <c r="F9" s="89">
        <v>10</v>
      </c>
      <c r="G9" s="90" t="s">
        <v>148</v>
      </c>
    </row>
    <row r="10" spans="1:7" ht="21.75" customHeight="1" x14ac:dyDescent="0.3">
      <c r="A10" s="87">
        <v>43908</v>
      </c>
      <c r="B10" s="249" t="s">
        <v>156</v>
      </c>
      <c r="C10" s="250"/>
      <c r="D10" s="92">
        <v>106000</v>
      </c>
      <c r="E10" s="135" t="s">
        <v>157</v>
      </c>
      <c r="F10" s="89">
        <v>6</v>
      </c>
      <c r="G10" s="90" t="s">
        <v>148</v>
      </c>
    </row>
    <row r="11" spans="1:7" ht="21.75" customHeight="1" x14ac:dyDescent="0.3">
      <c r="A11" s="87">
        <v>43909</v>
      </c>
      <c r="B11" s="242" t="s">
        <v>158</v>
      </c>
      <c r="C11" s="243"/>
      <c r="D11" s="88">
        <v>102000</v>
      </c>
      <c r="E11" s="135" t="s">
        <v>159</v>
      </c>
      <c r="F11" s="89">
        <v>3</v>
      </c>
      <c r="G11" s="90" t="s">
        <v>148</v>
      </c>
    </row>
    <row r="12" spans="1:7" ht="21.75" customHeight="1" x14ac:dyDescent="0.3">
      <c r="A12" s="87">
        <v>43910</v>
      </c>
      <c r="B12" s="244" t="s">
        <v>160</v>
      </c>
      <c r="C12" s="245"/>
      <c r="D12" s="91">
        <v>170000</v>
      </c>
      <c r="E12" s="135" t="s">
        <v>152</v>
      </c>
      <c r="F12" s="89">
        <v>4</v>
      </c>
      <c r="G12" s="90" t="s">
        <v>148</v>
      </c>
    </row>
    <row r="13" spans="1:7" ht="21.75" customHeight="1" x14ac:dyDescent="0.3">
      <c r="A13" s="87">
        <v>43914</v>
      </c>
      <c r="B13" s="240" t="s">
        <v>127</v>
      </c>
      <c r="C13" s="246"/>
      <c r="D13" s="92">
        <v>49000</v>
      </c>
      <c r="E13" s="135" t="s">
        <v>161</v>
      </c>
      <c r="F13" s="89">
        <v>2</v>
      </c>
      <c r="G13" s="90" t="s">
        <v>148</v>
      </c>
    </row>
    <row r="14" spans="1:7" ht="21.75" customHeight="1" x14ac:dyDescent="0.3">
      <c r="A14" s="87">
        <v>43920</v>
      </c>
      <c r="B14" s="247" t="s">
        <v>162</v>
      </c>
      <c r="C14" s="248"/>
      <c r="D14" s="93">
        <v>120000</v>
      </c>
      <c r="E14" s="135" t="s">
        <v>157</v>
      </c>
      <c r="F14" s="89">
        <v>6</v>
      </c>
      <c r="G14" s="90" t="s">
        <v>148</v>
      </c>
    </row>
    <row r="18" spans="4:4" x14ac:dyDescent="0.3">
      <c r="D18" s="3"/>
    </row>
  </sheetData>
  <mergeCells count="13">
    <mergeCell ref="B14:C14"/>
    <mergeCell ref="B8:C8"/>
    <mergeCell ref="B9:C9"/>
    <mergeCell ref="B10:C10"/>
    <mergeCell ref="B11:C11"/>
    <mergeCell ref="B12:C12"/>
    <mergeCell ref="B13:C13"/>
    <mergeCell ref="B7:C7"/>
    <mergeCell ref="A1:G1"/>
    <mergeCell ref="B3:C3"/>
    <mergeCell ref="B4:C4"/>
    <mergeCell ref="B5:C5"/>
    <mergeCell ref="B6:C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1"/>
  <sheetViews>
    <sheetView zoomScale="85" zoomScaleNormal="85" workbookViewId="0">
      <selection activeCell="C39" sqref="C39"/>
    </sheetView>
  </sheetViews>
  <sheetFormatPr defaultRowHeight="16.5" x14ac:dyDescent="0.3"/>
  <cols>
    <col min="1" max="1" width="39.5" customWidth="1"/>
    <col min="2" max="2" width="18.5" customWidth="1"/>
    <col min="3" max="3" width="27.75" customWidth="1"/>
    <col min="4" max="4" width="9.375" customWidth="1"/>
    <col min="5" max="5" width="22.125" customWidth="1"/>
  </cols>
  <sheetData>
    <row r="1" spans="1:5" ht="27" x14ac:dyDescent="0.3">
      <c r="A1" s="161" t="s">
        <v>163</v>
      </c>
      <c r="B1" s="162"/>
      <c r="C1" s="162"/>
      <c r="D1" s="162"/>
      <c r="E1" s="163"/>
    </row>
    <row r="2" spans="1:5" x14ac:dyDescent="0.3">
      <c r="A2" s="1"/>
      <c r="B2" s="2"/>
      <c r="C2" s="1"/>
      <c r="D2" s="1"/>
      <c r="E2" s="1"/>
    </row>
    <row r="3" spans="1:5" ht="26.25" x14ac:dyDescent="0.3">
      <c r="A3" s="94" t="s">
        <v>0</v>
      </c>
      <c r="B3" s="95"/>
      <c r="C3" s="96"/>
      <c r="D3" s="96"/>
      <c r="E3" s="97" t="s">
        <v>1</v>
      </c>
    </row>
    <row r="4" spans="1:5" x14ac:dyDescent="0.3">
      <c r="A4" s="263" t="s">
        <v>2</v>
      </c>
      <c r="B4" s="264"/>
      <c r="C4" s="265"/>
      <c r="D4" s="98" t="s">
        <v>3</v>
      </c>
      <c r="E4" s="99" t="s">
        <v>4</v>
      </c>
    </row>
    <row r="5" spans="1:5" x14ac:dyDescent="0.3">
      <c r="A5" s="266" t="s">
        <v>101</v>
      </c>
      <c r="B5" s="267"/>
      <c r="C5" s="268"/>
      <c r="D5" s="100">
        <f>COUNTA(E11:E26)</f>
        <v>16</v>
      </c>
      <c r="E5" s="101">
        <f>E27</f>
        <v>3568400</v>
      </c>
    </row>
    <row r="6" spans="1:5" x14ac:dyDescent="0.3">
      <c r="A6" s="269" t="s">
        <v>5</v>
      </c>
      <c r="B6" s="270"/>
      <c r="C6" s="271"/>
      <c r="D6" s="102">
        <f>COUNTA(E28:E30)</f>
        <v>3</v>
      </c>
      <c r="E6" s="103">
        <f>E31</f>
        <v>1152000</v>
      </c>
    </row>
    <row r="7" spans="1:5" x14ac:dyDescent="0.3">
      <c r="A7" s="272" t="s">
        <v>6</v>
      </c>
      <c r="B7" s="273"/>
      <c r="C7" s="274"/>
      <c r="D7" s="104">
        <f>SUM(D5:D6)</f>
        <v>19</v>
      </c>
      <c r="E7" s="105">
        <f>E5+E6</f>
        <v>4720400</v>
      </c>
    </row>
    <row r="8" spans="1:5" x14ac:dyDescent="0.3">
      <c r="A8" s="106"/>
      <c r="B8" s="95"/>
      <c r="C8" s="96"/>
      <c r="D8" s="96"/>
      <c r="E8" s="106"/>
    </row>
    <row r="9" spans="1:5" ht="26.25" x14ac:dyDescent="0.3">
      <c r="A9" s="94" t="s">
        <v>7</v>
      </c>
      <c r="B9" s="95"/>
      <c r="C9" s="96"/>
      <c r="D9" s="96"/>
      <c r="E9" s="106"/>
    </row>
    <row r="10" spans="1:5" x14ac:dyDescent="0.3">
      <c r="A10" s="107" t="s">
        <v>8</v>
      </c>
      <c r="B10" s="107" t="s">
        <v>9</v>
      </c>
      <c r="C10" s="275" t="s">
        <v>10</v>
      </c>
      <c r="D10" s="276"/>
      <c r="E10" s="107" t="s">
        <v>11</v>
      </c>
    </row>
    <row r="11" spans="1:5" x14ac:dyDescent="0.3">
      <c r="A11" s="251" t="s">
        <v>164</v>
      </c>
      <c r="B11" s="108" t="s">
        <v>165</v>
      </c>
      <c r="C11" s="109" t="s">
        <v>166</v>
      </c>
      <c r="D11" s="109"/>
      <c r="E11" s="110">
        <v>310000</v>
      </c>
    </row>
    <row r="12" spans="1:5" x14ac:dyDescent="0.3">
      <c r="A12" s="252"/>
      <c r="B12" s="111" t="s">
        <v>167</v>
      </c>
      <c r="C12" s="112" t="s">
        <v>168</v>
      </c>
      <c r="D12" s="112"/>
      <c r="E12" s="113">
        <v>198000</v>
      </c>
    </row>
    <row r="13" spans="1:5" x14ac:dyDescent="0.3">
      <c r="A13" s="252"/>
      <c r="B13" s="111" t="s">
        <v>167</v>
      </c>
      <c r="C13" s="112" t="s">
        <v>169</v>
      </c>
      <c r="D13" s="112"/>
      <c r="E13" s="113">
        <v>278000</v>
      </c>
    </row>
    <row r="14" spans="1:5" x14ac:dyDescent="0.3">
      <c r="A14" s="252"/>
      <c r="B14" s="111" t="s">
        <v>170</v>
      </c>
      <c r="C14" s="112" t="s">
        <v>171</v>
      </c>
      <c r="D14" s="112"/>
      <c r="E14" s="113">
        <v>394000</v>
      </c>
    </row>
    <row r="15" spans="1:5" x14ac:dyDescent="0.3">
      <c r="A15" s="252"/>
      <c r="B15" s="111" t="s">
        <v>172</v>
      </c>
      <c r="C15" s="112" t="s">
        <v>173</v>
      </c>
      <c r="D15" s="112"/>
      <c r="E15" s="113">
        <v>98000</v>
      </c>
    </row>
    <row r="16" spans="1:5" x14ac:dyDescent="0.3">
      <c r="A16" s="252"/>
      <c r="B16" s="111" t="s">
        <v>174</v>
      </c>
      <c r="C16" s="112" t="s">
        <v>175</v>
      </c>
      <c r="D16" s="112"/>
      <c r="E16" s="113">
        <v>214000</v>
      </c>
    </row>
    <row r="17" spans="1:5" x14ac:dyDescent="0.3">
      <c r="A17" s="252"/>
      <c r="B17" s="111" t="s">
        <v>174</v>
      </c>
      <c r="C17" s="112" t="s">
        <v>176</v>
      </c>
      <c r="D17" s="112"/>
      <c r="E17" s="113">
        <v>440000</v>
      </c>
    </row>
    <row r="18" spans="1:5" x14ac:dyDescent="0.3">
      <c r="A18" s="252"/>
      <c r="B18" s="111" t="s">
        <v>177</v>
      </c>
      <c r="C18" s="112" t="s">
        <v>178</v>
      </c>
      <c r="D18" s="112"/>
      <c r="E18" s="113">
        <v>71500</v>
      </c>
    </row>
    <row r="19" spans="1:5" x14ac:dyDescent="0.3">
      <c r="A19" s="252"/>
      <c r="B19" s="111" t="s">
        <v>177</v>
      </c>
      <c r="C19" s="112" t="s">
        <v>179</v>
      </c>
      <c r="D19" s="112"/>
      <c r="E19" s="113">
        <v>348000</v>
      </c>
    </row>
    <row r="20" spans="1:5" x14ac:dyDescent="0.3">
      <c r="A20" s="252"/>
      <c r="B20" s="111" t="s">
        <v>180</v>
      </c>
      <c r="C20" s="112" t="s">
        <v>181</v>
      </c>
      <c r="D20" s="112"/>
      <c r="E20" s="113">
        <v>105000</v>
      </c>
    </row>
    <row r="21" spans="1:5" x14ac:dyDescent="0.3">
      <c r="A21" s="252"/>
      <c r="B21" s="111" t="s">
        <v>182</v>
      </c>
      <c r="C21" s="112" t="s">
        <v>171</v>
      </c>
      <c r="D21" s="112"/>
      <c r="E21" s="113">
        <v>178000</v>
      </c>
    </row>
    <row r="22" spans="1:5" x14ac:dyDescent="0.3">
      <c r="A22" s="252"/>
      <c r="B22" s="111" t="s">
        <v>183</v>
      </c>
      <c r="C22" s="112" t="s">
        <v>184</v>
      </c>
      <c r="D22" s="112"/>
      <c r="E22" s="113">
        <v>56000</v>
      </c>
    </row>
    <row r="23" spans="1:5" x14ac:dyDescent="0.3">
      <c r="A23" s="252"/>
      <c r="B23" s="111" t="s">
        <v>185</v>
      </c>
      <c r="C23" s="112" t="s">
        <v>186</v>
      </c>
      <c r="D23" s="112"/>
      <c r="E23" s="113">
        <v>107217</v>
      </c>
    </row>
    <row r="24" spans="1:5" x14ac:dyDescent="0.3">
      <c r="A24" s="252"/>
      <c r="B24" s="111" t="s">
        <v>187</v>
      </c>
      <c r="C24" s="112" t="s">
        <v>188</v>
      </c>
      <c r="D24" s="112"/>
      <c r="E24" s="113">
        <v>399683</v>
      </c>
    </row>
    <row r="25" spans="1:5" x14ac:dyDescent="0.3">
      <c r="A25" s="252"/>
      <c r="B25" s="111" t="s">
        <v>189</v>
      </c>
      <c r="C25" s="112" t="s">
        <v>190</v>
      </c>
      <c r="D25" s="112"/>
      <c r="E25" s="113">
        <v>273000</v>
      </c>
    </row>
    <row r="26" spans="1:5" x14ac:dyDescent="0.3">
      <c r="A26" s="251"/>
      <c r="B26" s="111" t="s">
        <v>189</v>
      </c>
      <c r="C26" s="114" t="s">
        <v>191</v>
      </c>
      <c r="D26" s="114"/>
      <c r="E26" s="113">
        <v>98000</v>
      </c>
    </row>
    <row r="27" spans="1:5" x14ac:dyDescent="0.3">
      <c r="A27" s="253"/>
      <c r="B27" s="254" t="s">
        <v>12</v>
      </c>
      <c r="C27" s="255"/>
      <c r="D27" s="256"/>
      <c r="E27" s="115">
        <f>SUM(E11:E26)</f>
        <v>3568400</v>
      </c>
    </row>
    <row r="28" spans="1:5" x14ac:dyDescent="0.3">
      <c r="A28" s="257" t="s">
        <v>192</v>
      </c>
      <c r="B28" s="108" t="s">
        <v>170</v>
      </c>
      <c r="C28" s="109" t="s">
        <v>193</v>
      </c>
      <c r="D28" s="109"/>
      <c r="E28" s="110">
        <v>286000</v>
      </c>
    </row>
    <row r="29" spans="1:5" x14ac:dyDescent="0.3">
      <c r="A29" s="258"/>
      <c r="B29" s="111" t="s">
        <v>194</v>
      </c>
      <c r="C29" s="112" t="s">
        <v>195</v>
      </c>
      <c r="D29" s="112"/>
      <c r="E29" s="113">
        <v>447000</v>
      </c>
    </row>
    <row r="30" spans="1:5" x14ac:dyDescent="0.3">
      <c r="A30" s="258"/>
      <c r="B30" s="111" t="s">
        <v>196</v>
      </c>
      <c r="C30" s="112" t="s">
        <v>197</v>
      </c>
      <c r="D30" s="112"/>
      <c r="E30" s="113">
        <v>419000</v>
      </c>
    </row>
    <row r="31" spans="1:5" x14ac:dyDescent="0.3">
      <c r="A31" s="259"/>
      <c r="B31" s="260" t="s">
        <v>12</v>
      </c>
      <c r="C31" s="261"/>
      <c r="D31" s="262"/>
      <c r="E31" s="116">
        <f>SUM(E28:E30)</f>
        <v>1152000</v>
      </c>
    </row>
  </sheetData>
  <mergeCells count="10">
    <mergeCell ref="A11:A27"/>
    <mergeCell ref="B27:D27"/>
    <mergeCell ref="A28:A31"/>
    <mergeCell ref="B31:D31"/>
    <mergeCell ref="A1:E1"/>
    <mergeCell ref="A4:C4"/>
    <mergeCell ref="A5:C5"/>
    <mergeCell ref="A6:C6"/>
    <mergeCell ref="A7:C7"/>
    <mergeCell ref="C10:D10"/>
  </mergeCells>
  <phoneticPr fontId="3" type="noConversion"/>
  <pageMargins left="0.7" right="0.7" top="0.75" bottom="0.75" header="0.3" footer="0.3"/>
  <pageSetup paperSize="9" scale="6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7"/>
  <sheetViews>
    <sheetView zoomScale="85" zoomScaleNormal="85" workbookViewId="0">
      <selection activeCell="C33" sqref="C33"/>
    </sheetView>
  </sheetViews>
  <sheetFormatPr defaultRowHeight="16.5" x14ac:dyDescent="0.3"/>
  <cols>
    <col min="1" max="1" width="39.5" customWidth="1"/>
    <col min="2" max="2" width="18.5" customWidth="1"/>
    <col min="3" max="3" width="27.75" customWidth="1"/>
    <col min="4" max="4" width="9.375" customWidth="1"/>
    <col min="5" max="5" width="22.125" customWidth="1"/>
  </cols>
  <sheetData>
    <row r="1" spans="1:5" ht="27" x14ac:dyDescent="0.3">
      <c r="A1" s="161" t="s">
        <v>198</v>
      </c>
      <c r="B1" s="162"/>
      <c r="C1" s="162"/>
      <c r="D1" s="162"/>
      <c r="E1" s="163"/>
    </row>
    <row r="2" spans="1:5" x14ac:dyDescent="0.3">
      <c r="A2" s="1"/>
      <c r="B2" s="2"/>
      <c r="C2" s="1"/>
      <c r="D2" s="1"/>
      <c r="E2" s="1"/>
    </row>
    <row r="3" spans="1:5" ht="26.25" x14ac:dyDescent="0.3">
      <c r="A3" s="94" t="s">
        <v>0</v>
      </c>
      <c r="B3" s="95"/>
      <c r="C3" s="96"/>
      <c r="D3" s="96"/>
      <c r="E3" s="97" t="s">
        <v>1</v>
      </c>
    </row>
    <row r="4" spans="1:5" x14ac:dyDescent="0.3">
      <c r="A4" s="263" t="s">
        <v>2</v>
      </c>
      <c r="B4" s="264"/>
      <c r="C4" s="265"/>
      <c r="D4" s="98" t="s">
        <v>3</v>
      </c>
      <c r="E4" s="99" t="s">
        <v>4</v>
      </c>
    </row>
    <row r="5" spans="1:5" x14ac:dyDescent="0.3">
      <c r="A5" s="266" t="s">
        <v>101</v>
      </c>
      <c r="B5" s="267"/>
      <c r="C5" s="268"/>
      <c r="D5" s="100">
        <f>COUNTA(E11:E20)</f>
        <v>10</v>
      </c>
      <c r="E5" s="117">
        <f>E21</f>
        <v>1649000</v>
      </c>
    </row>
    <row r="6" spans="1:5" x14ac:dyDescent="0.3">
      <c r="A6" s="269" t="s">
        <v>5</v>
      </c>
      <c r="B6" s="270"/>
      <c r="C6" s="271"/>
      <c r="D6" s="118">
        <f>COUNTA(E22:E26)</f>
        <v>5</v>
      </c>
      <c r="E6" s="119">
        <f>E27</f>
        <v>1060500</v>
      </c>
    </row>
    <row r="7" spans="1:5" x14ac:dyDescent="0.3">
      <c r="A7" s="284" t="s">
        <v>6</v>
      </c>
      <c r="B7" s="285"/>
      <c r="C7" s="286"/>
      <c r="D7" s="120">
        <f>SUM(D5:D6)</f>
        <v>15</v>
      </c>
      <c r="E7" s="121">
        <f>SUM(E5:E6)</f>
        <v>2709500</v>
      </c>
    </row>
    <row r="8" spans="1:5" x14ac:dyDescent="0.3">
      <c r="A8" s="106"/>
      <c r="B8" s="95"/>
      <c r="C8" s="96"/>
      <c r="D8" s="96"/>
      <c r="E8" s="106"/>
    </row>
    <row r="9" spans="1:5" ht="26.25" x14ac:dyDescent="0.3">
      <c r="A9" s="94" t="s">
        <v>7</v>
      </c>
      <c r="B9" s="95"/>
      <c r="C9" s="96"/>
      <c r="D9" s="96"/>
      <c r="E9" s="106"/>
    </row>
    <row r="10" spans="1:5" x14ac:dyDescent="0.3">
      <c r="A10" s="107" t="s">
        <v>8</v>
      </c>
      <c r="B10" s="107" t="s">
        <v>9</v>
      </c>
      <c r="C10" s="275" t="s">
        <v>10</v>
      </c>
      <c r="D10" s="276"/>
      <c r="E10" s="107" t="s">
        <v>11</v>
      </c>
    </row>
    <row r="11" spans="1:5" x14ac:dyDescent="0.3">
      <c r="A11" s="251" t="s">
        <v>164</v>
      </c>
      <c r="B11" s="122" t="s">
        <v>199</v>
      </c>
      <c r="C11" s="131" t="s">
        <v>200</v>
      </c>
      <c r="D11" s="109"/>
      <c r="E11" s="132">
        <v>24500</v>
      </c>
    </row>
    <row r="12" spans="1:5" x14ac:dyDescent="0.3">
      <c r="A12" s="252"/>
      <c r="B12" s="122" t="s">
        <v>201</v>
      </c>
      <c r="C12" s="123" t="s">
        <v>202</v>
      </c>
      <c r="D12" s="112"/>
      <c r="E12" s="124">
        <v>39000</v>
      </c>
    </row>
    <row r="13" spans="1:5" x14ac:dyDescent="0.3">
      <c r="A13" s="252"/>
      <c r="B13" s="122" t="s">
        <v>203</v>
      </c>
      <c r="C13" s="123" t="s">
        <v>204</v>
      </c>
      <c r="D13" s="112"/>
      <c r="E13" s="124">
        <v>251000</v>
      </c>
    </row>
    <row r="14" spans="1:5" x14ac:dyDescent="0.3">
      <c r="A14" s="252"/>
      <c r="B14" s="122" t="s">
        <v>203</v>
      </c>
      <c r="C14" s="123" t="s">
        <v>205</v>
      </c>
      <c r="D14" s="112"/>
      <c r="E14" s="124">
        <v>193000</v>
      </c>
    </row>
    <row r="15" spans="1:5" x14ac:dyDescent="0.3">
      <c r="A15" s="252"/>
      <c r="B15" s="122" t="s">
        <v>206</v>
      </c>
      <c r="C15" s="123" t="s">
        <v>207</v>
      </c>
      <c r="D15" s="112"/>
      <c r="E15" s="124">
        <v>448000</v>
      </c>
    </row>
    <row r="16" spans="1:5" x14ac:dyDescent="0.3">
      <c r="A16" s="252"/>
      <c r="B16" s="122" t="s">
        <v>208</v>
      </c>
      <c r="C16" s="123" t="s">
        <v>209</v>
      </c>
      <c r="D16" s="112"/>
      <c r="E16" s="124">
        <v>74000</v>
      </c>
    </row>
    <row r="17" spans="1:5" x14ac:dyDescent="0.3">
      <c r="A17" s="252"/>
      <c r="B17" s="122" t="s">
        <v>210</v>
      </c>
      <c r="C17" s="123" t="s">
        <v>211</v>
      </c>
      <c r="D17" s="112"/>
      <c r="E17" s="124">
        <v>247000</v>
      </c>
    </row>
    <row r="18" spans="1:5" x14ac:dyDescent="0.3">
      <c r="A18" s="252"/>
      <c r="B18" s="122" t="s">
        <v>212</v>
      </c>
      <c r="C18" s="123" t="s">
        <v>213</v>
      </c>
      <c r="D18" s="112"/>
      <c r="E18" s="124">
        <v>124000</v>
      </c>
    </row>
    <row r="19" spans="1:5" x14ac:dyDescent="0.3">
      <c r="A19" s="252"/>
      <c r="B19" s="122" t="s">
        <v>214</v>
      </c>
      <c r="C19" s="123" t="s">
        <v>215</v>
      </c>
      <c r="D19" s="112"/>
      <c r="E19" s="124">
        <v>21500</v>
      </c>
    </row>
    <row r="20" spans="1:5" x14ac:dyDescent="0.3">
      <c r="A20" s="252"/>
      <c r="B20" s="122" t="s">
        <v>214</v>
      </c>
      <c r="C20" s="123" t="s">
        <v>216</v>
      </c>
      <c r="D20" s="112"/>
      <c r="E20" s="124">
        <v>227000</v>
      </c>
    </row>
    <row r="21" spans="1:5" x14ac:dyDescent="0.3">
      <c r="A21" s="259"/>
      <c r="B21" s="277" t="s">
        <v>12</v>
      </c>
      <c r="C21" s="278"/>
      <c r="D21" s="279"/>
      <c r="E21" s="125">
        <f>SUM(E11:E20)</f>
        <v>1649000</v>
      </c>
    </row>
    <row r="22" spans="1:5" x14ac:dyDescent="0.3">
      <c r="A22" s="251" t="s">
        <v>192</v>
      </c>
      <c r="B22" s="122" t="s">
        <v>199</v>
      </c>
      <c r="C22" s="133" t="s">
        <v>217</v>
      </c>
      <c r="D22" s="109"/>
      <c r="E22" s="132">
        <v>244000</v>
      </c>
    </row>
    <row r="23" spans="1:5" x14ac:dyDescent="0.3">
      <c r="A23" s="252"/>
      <c r="B23" s="122" t="s">
        <v>206</v>
      </c>
      <c r="C23" s="134" t="s">
        <v>218</v>
      </c>
      <c r="D23" s="112"/>
      <c r="E23" s="124">
        <v>357000</v>
      </c>
    </row>
    <row r="24" spans="1:5" x14ac:dyDescent="0.3">
      <c r="A24" s="252"/>
      <c r="B24" s="122" t="s">
        <v>219</v>
      </c>
      <c r="C24" s="134" t="s">
        <v>220</v>
      </c>
      <c r="D24" s="112"/>
      <c r="E24" s="124">
        <v>80000</v>
      </c>
    </row>
    <row r="25" spans="1:5" x14ac:dyDescent="0.3">
      <c r="A25" s="252"/>
      <c r="B25" s="122" t="s">
        <v>208</v>
      </c>
      <c r="C25" s="134" t="s">
        <v>221</v>
      </c>
      <c r="D25" s="112"/>
      <c r="E25" s="124">
        <v>235500</v>
      </c>
    </row>
    <row r="26" spans="1:5" x14ac:dyDescent="0.3">
      <c r="A26" s="252"/>
      <c r="B26" s="122" t="s">
        <v>222</v>
      </c>
      <c r="C26" s="134" t="s">
        <v>223</v>
      </c>
      <c r="D26" s="112"/>
      <c r="E26" s="124">
        <v>144000</v>
      </c>
    </row>
    <row r="27" spans="1:5" x14ac:dyDescent="0.3">
      <c r="A27" s="280"/>
      <c r="B27" s="281" t="s">
        <v>224</v>
      </c>
      <c r="C27" s="282"/>
      <c r="D27" s="283"/>
      <c r="E27" s="126">
        <f>SUM(E22:E26)</f>
        <v>1060500</v>
      </c>
    </row>
  </sheetData>
  <mergeCells count="10">
    <mergeCell ref="A11:A21"/>
    <mergeCell ref="B21:D21"/>
    <mergeCell ref="A22:A27"/>
    <mergeCell ref="B27:D27"/>
    <mergeCell ref="A1:E1"/>
    <mergeCell ref="A4:C4"/>
    <mergeCell ref="A5:C5"/>
    <mergeCell ref="A6:C6"/>
    <mergeCell ref="A7:C7"/>
    <mergeCell ref="C10:D10"/>
  </mergeCells>
  <phoneticPr fontId="3" type="noConversion"/>
  <pageMargins left="0.7" right="0.7" top="0.75" bottom="0.75" header="0.3" footer="0.3"/>
  <pageSetup paperSize="9" scale="6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zoomScale="85" zoomScaleNormal="85" workbookViewId="0">
      <selection activeCell="F33" sqref="F33"/>
    </sheetView>
  </sheetViews>
  <sheetFormatPr defaultRowHeight="16.5" x14ac:dyDescent="0.3"/>
  <cols>
    <col min="1" max="1" width="11.875" customWidth="1"/>
    <col min="2" max="2" width="29.5" customWidth="1"/>
    <col min="3" max="3" width="7.875" bestFit="1" customWidth="1"/>
    <col min="4" max="4" width="14.5" bestFit="1" customWidth="1"/>
    <col min="5" max="7" width="14.5" customWidth="1"/>
    <col min="15" max="15" width="10" bestFit="1" customWidth="1"/>
  </cols>
  <sheetData>
    <row r="1" spans="1:7" ht="27" x14ac:dyDescent="0.3">
      <c r="A1" s="161" t="s">
        <v>225</v>
      </c>
      <c r="B1" s="162"/>
      <c r="C1" s="162"/>
      <c r="D1" s="162"/>
      <c r="E1" s="162"/>
      <c r="F1" s="162"/>
      <c r="G1" s="196"/>
    </row>
    <row r="2" spans="1:7" x14ac:dyDescent="0.3">
      <c r="A2" s="2"/>
      <c r="B2" s="1"/>
      <c r="C2" s="1"/>
      <c r="D2" s="1"/>
    </row>
    <row r="3" spans="1:7" ht="21.75" customHeight="1" x14ac:dyDescent="0.3">
      <c r="A3" s="50" t="s">
        <v>9</v>
      </c>
      <c r="B3" s="193" t="s">
        <v>143</v>
      </c>
      <c r="C3" s="193"/>
      <c r="D3" s="50" t="s">
        <v>263</v>
      </c>
      <c r="E3" s="50" t="s">
        <v>144</v>
      </c>
      <c r="F3" s="50" t="s">
        <v>145</v>
      </c>
      <c r="G3" s="50" t="s">
        <v>146</v>
      </c>
    </row>
    <row r="4" spans="1:7" ht="21.75" customHeight="1" x14ac:dyDescent="0.3">
      <c r="A4" s="127" t="s">
        <v>226</v>
      </c>
      <c r="B4" s="242" t="s">
        <v>227</v>
      </c>
      <c r="C4" s="243"/>
      <c r="D4" s="128">
        <v>46500</v>
      </c>
      <c r="E4" s="129" t="s">
        <v>228</v>
      </c>
      <c r="F4" s="89">
        <v>3</v>
      </c>
      <c r="G4" s="90" t="s">
        <v>148</v>
      </c>
    </row>
    <row r="5" spans="1:7" ht="21.75" customHeight="1" x14ac:dyDescent="0.3">
      <c r="A5" s="127" t="s">
        <v>229</v>
      </c>
      <c r="B5" s="244" t="s">
        <v>230</v>
      </c>
      <c r="C5" s="245"/>
      <c r="D5" s="128">
        <v>228000</v>
      </c>
      <c r="E5" s="129" t="s">
        <v>231</v>
      </c>
      <c r="F5" s="90">
        <v>10</v>
      </c>
      <c r="G5" s="90" t="s">
        <v>148</v>
      </c>
    </row>
    <row r="6" spans="1:7" ht="21.75" customHeight="1" x14ac:dyDescent="0.3">
      <c r="A6" s="127" t="s">
        <v>232</v>
      </c>
      <c r="B6" s="240" t="s">
        <v>233</v>
      </c>
      <c r="C6" s="246"/>
      <c r="D6" s="128">
        <v>147000</v>
      </c>
      <c r="E6" s="129" t="s">
        <v>234</v>
      </c>
      <c r="F6" s="90">
        <v>5</v>
      </c>
      <c r="G6" s="90" t="s">
        <v>148</v>
      </c>
    </row>
    <row r="7" spans="1:7" ht="21.75" customHeight="1" x14ac:dyDescent="0.3">
      <c r="A7" s="127" t="s">
        <v>235</v>
      </c>
      <c r="B7" s="240" t="s">
        <v>217</v>
      </c>
      <c r="C7" s="241"/>
      <c r="D7" s="128">
        <v>89100</v>
      </c>
      <c r="E7" s="129" t="s">
        <v>236</v>
      </c>
      <c r="F7" s="90">
        <v>3</v>
      </c>
      <c r="G7" s="90" t="s">
        <v>148</v>
      </c>
    </row>
    <row r="8" spans="1:7" ht="21.75" customHeight="1" x14ac:dyDescent="0.3">
      <c r="A8" s="127" t="s">
        <v>237</v>
      </c>
      <c r="B8" s="249" t="s">
        <v>238</v>
      </c>
      <c r="C8" s="250"/>
      <c r="D8" s="128">
        <v>216000</v>
      </c>
      <c r="E8" s="129" t="s">
        <v>155</v>
      </c>
      <c r="F8" s="90">
        <v>11</v>
      </c>
      <c r="G8" s="90" t="s">
        <v>148</v>
      </c>
    </row>
    <row r="9" spans="1:7" ht="21.75" customHeight="1" x14ac:dyDescent="0.3">
      <c r="A9" s="127" t="s">
        <v>239</v>
      </c>
      <c r="B9" s="240" t="s">
        <v>240</v>
      </c>
      <c r="C9" s="241"/>
      <c r="D9" s="128">
        <v>77000</v>
      </c>
      <c r="E9" s="129" t="s">
        <v>241</v>
      </c>
      <c r="F9" s="90">
        <v>4</v>
      </c>
      <c r="G9" s="90" t="s">
        <v>148</v>
      </c>
    </row>
    <row r="10" spans="1:7" ht="21.75" customHeight="1" x14ac:dyDescent="0.3">
      <c r="A10" s="127" t="s">
        <v>242</v>
      </c>
      <c r="B10" s="249" t="s">
        <v>243</v>
      </c>
      <c r="C10" s="250"/>
      <c r="D10" s="128">
        <v>135000</v>
      </c>
      <c r="E10" s="129" t="s">
        <v>244</v>
      </c>
      <c r="F10" s="90">
        <v>5</v>
      </c>
      <c r="G10" s="90" t="s">
        <v>148</v>
      </c>
    </row>
    <row r="11" spans="1:7" ht="21.75" customHeight="1" x14ac:dyDescent="0.3">
      <c r="A11" s="127" t="s">
        <v>245</v>
      </c>
      <c r="B11" s="242" t="s">
        <v>246</v>
      </c>
      <c r="C11" s="243"/>
      <c r="D11" s="128">
        <v>123000</v>
      </c>
      <c r="E11" s="129" t="s">
        <v>247</v>
      </c>
      <c r="F11" s="90">
        <v>6</v>
      </c>
      <c r="G11" s="90" t="s">
        <v>148</v>
      </c>
    </row>
    <row r="12" spans="1:7" ht="21.75" customHeight="1" x14ac:dyDescent="0.3">
      <c r="A12" s="127" t="s">
        <v>248</v>
      </c>
      <c r="B12" s="244" t="s">
        <v>249</v>
      </c>
      <c r="C12" s="245"/>
      <c r="D12" s="128">
        <v>119000</v>
      </c>
      <c r="E12" s="129" t="s">
        <v>250</v>
      </c>
      <c r="F12" s="90">
        <v>5</v>
      </c>
      <c r="G12" s="90" t="s">
        <v>148</v>
      </c>
    </row>
    <row r="13" spans="1:7" ht="21.75" customHeight="1" x14ac:dyDescent="0.3">
      <c r="A13" s="127" t="s">
        <v>251</v>
      </c>
      <c r="B13" s="240" t="s">
        <v>252</v>
      </c>
      <c r="C13" s="246"/>
      <c r="D13" s="128">
        <v>109000</v>
      </c>
      <c r="E13" s="129" t="s">
        <v>241</v>
      </c>
      <c r="F13" s="90">
        <v>6</v>
      </c>
      <c r="G13" s="90" t="s">
        <v>148</v>
      </c>
    </row>
    <row r="14" spans="1:7" ht="21.75" customHeight="1" x14ac:dyDescent="0.3">
      <c r="A14" s="127" t="s">
        <v>253</v>
      </c>
      <c r="B14" s="247" t="s">
        <v>254</v>
      </c>
      <c r="C14" s="248"/>
      <c r="D14" s="128">
        <v>128000</v>
      </c>
      <c r="E14" s="129" t="s">
        <v>255</v>
      </c>
      <c r="F14" s="90">
        <v>6</v>
      </c>
      <c r="G14" s="90" t="s">
        <v>148</v>
      </c>
    </row>
    <row r="15" spans="1:7" ht="21.75" customHeight="1" x14ac:dyDescent="0.3">
      <c r="A15" s="127" t="s">
        <v>256</v>
      </c>
      <c r="B15" s="287" t="s">
        <v>257</v>
      </c>
      <c r="C15" s="246"/>
      <c r="D15" s="128">
        <v>128000</v>
      </c>
      <c r="E15" s="129" t="s">
        <v>258</v>
      </c>
      <c r="F15" s="90">
        <v>5</v>
      </c>
      <c r="G15" s="90" t="s">
        <v>148</v>
      </c>
    </row>
    <row r="16" spans="1:7" ht="21.75" customHeight="1" x14ac:dyDescent="0.3">
      <c r="A16" s="127" t="s">
        <v>256</v>
      </c>
      <c r="B16" s="249" t="s">
        <v>259</v>
      </c>
      <c r="C16" s="250"/>
      <c r="D16" s="128">
        <v>89000</v>
      </c>
      <c r="E16" s="129" t="s">
        <v>260</v>
      </c>
      <c r="F16" s="90">
        <v>6</v>
      </c>
      <c r="G16" s="90" t="s">
        <v>148</v>
      </c>
    </row>
    <row r="17" spans="1:7" ht="21.75" customHeight="1" x14ac:dyDescent="0.3">
      <c r="A17" s="127" t="s">
        <v>261</v>
      </c>
      <c r="B17" s="249" t="s">
        <v>262</v>
      </c>
      <c r="C17" s="250"/>
      <c r="D17" s="128">
        <v>82000</v>
      </c>
      <c r="E17" s="129" t="s">
        <v>241</v>
      </c>
      <c r="F17" s="90">
        <v>5</v>
      </c>
      <c r="G17" s="90" t="s">
        <v>148</v>
      </c>
    </row>
    <row r="21" spans="1:7" x14ac:dyDescent="0.3">
      <c r="D21" s="3"/>
    </row>
  </sheetData>
  <mergeCells count="16">
    <mergeCell ref="B14:C14"/>
    <mergeCell ref="B15:C15"/>
    <mergeCell ref="B16:C16"/>
    <mergeCell ref="B17:C17"/>
    <mergeCell ref="B8:C8"/>
    <mergeCell ref="B9:C9"/>
    <mergeCell ref="B10:C10"/>
    <mergeCell ref="B11:C11"/>
    <mergeCell ref="B12:C12"/>
    <mergeCell ref="B13:C13"/>
    <mergeCell ref="B7:C7"/>
    <mergeCell ref="A1:G1"/>
    <mergeCell ref="B3:C3"/>
    <mergeCell ref="B4:C4"/>
    <mergeCell ref="B5:C5"/>
    <mergeCell ref="B6:C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3</vt:i4>
      </vt:variant>
    </vt:vector>
  </HeadingPairs>
  <TitlesOfParts>
    <vt:vector size="12" baseType="lpstr">
      <vt:lpstr>장관 1월</vt:lpstr>
      <vt:lpstr>장관 2월</vt:lpstr>
      <vt:lpstr>장관 3월</vt:lpstr>
      <vt:lpstr>차관 1월</vt:lpstr>
      <vt:lpstr>차관 2월</vt:lpstr>
      <vt:lpstr>차관 3월</vt:lpstr>
      <vt:lpstr>본부장 1월</vt:lpstr>
      <vt:lpstr>본부장 2월</vt:lpstr>
      <vt:lpstr>본부장 3월</vt:lpstr>
      <vt:lpstr>'본부장 3월'!Print_Area</vt:lpstr>
      <vt:lpstr>'장관 3월'!Print_Area</vt:lpstr>
      <vt:lpstr>'차관 3월'!Print_Area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박장호_1</cp:lastModifiedBy>
  <cp:lastPrinted>2020-04-27T08:58:36Z</cp:lastPrinted>
  <dcterms:created xsi:type="dcterms:W3CDTF">2017-10-25T02:24:25Z</dcterms:created>
  <dcterms:modified xsi:type="dcterms:W3CDTF">2020-04-29T01:46:38Z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