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 activeTab="1"/>
  </bookViews>
  <sheets>
    <sheet name="장관 1월" sheetId="10" r:id="rId1"/>
    <sheet name="장관 2월" sheetId="11" r:id="rId2"/>
    <sheet name="장관 3월" sheetId="12" r:id="rId3"/>
    <sheet name="본부장 1월" sheetId="13" r:id="rId4"/>
    <sheet name="본부장 2월" sheetId="14" r:id="rId5"/>
    <sheet name="본부장 3월" sheetId="15" r:id="rId6"/>
    <sheet name="차관 1월" sheetId="16" r:id="rId7"/>
    <sheet name="차관 2월" sheetId="17" r:id="rId8"/>
    <sheet name="차관 3월" sheetId="18" r:id="rId9"/>
  </sheets>
  <definedNames>
    <definedName name="_xlnm._FilterDatabase" localSheetId="5" hidden="1">'본부장 3월'!$B$10:$E$19</definedName>
    <definedName name="_xlnm.Print_Area" localSheetId="5">'본부장 3월'!$A$1:$E$37</definedName>
    <definedName name="_xlnm.Print_Area" localSheetId="0">'장관 1월'!$A$1:$E$41</definedName>
    <definedName name="_xlnm.Print_Area" localSheetId="1">'장관 2월'!$A$1:$E$32</definedName>
  </definedNames>
  <calcPr calcId="145621"/>
</workbook>
</file>

<file path=xl/calcChain.xml><?xml version="1.0" encoding="utf-8"?>
<calcChain xmlns="http://schemas.openxmlformats.org/spreadsheetml/2006/main">
  <c r="E40" i="18" l="1"/>
  <c r="E41" i="18" s="1"/>
  <c r="E21" i="18"/>
  <c r="D7" i="18"/>
  <c r="E5" i="18"/>
  <c r="E29" i="17"/>
  <c r="E17" i="17"/>
  <c r="E5" i="17" s="1"/>
  <c r="E7" i="17" s="1"/>
  <c r="D7" i="17"/>
  <c r="E6" i="17"/>
  <c r="E55" i="16"/>
  <c r="E26" i="16"/>
  <c r="E56" i="16" s="1"/>
  <c r="E7" i="16"/>
  <c r="D7" i="16"/>
  <c r="E6" i="16"/>
  <c r="E5" i="16"/>
  <c r="E6" i="18" l="1"/>
  <c r="E7" i="18" s="1"/>
  <c r="E30" i="17"/>
  <c r="E37" i="15" l="1"/>
  <c r="E7" i="15" s="1"/>
  <c r="E36" i="15"/>
  <c r="E19" i="15"/>
  <c r="D7" i="15"/>
  <c r="E6" i="15"/>
  <c r="E5" i="15"/>
  <c r="E32" i="14"/>
  <c r="E31" i="14"/>
  <c r="E28" i="14"/>
  <c r="E48" i="13"/>
  <c r="E47" i="13"/>
  <c r="E24" i="13"/>
  <c r="D7" i="13"/>
  <c r="E41" i="10" l="1"/>
  <c r="E25" i="12" l="1"/>
  <c r="E18" i="12"/>
  <c r="E6" i="12" l="1"/>
  <c r="E5" i="12"/>
  <c r="E7" i="12" l="1"/>
  <c r="D7" i="12"/>
  <c r="E25" i="11"/>
  <c r="D5" i="10" l="1"/>
  <c r="E6" i="11"/>
  <c r="E18" i="11"/>
  <c r="E5" i="11" s="1"/>
  <c r="E6" i="10"/>
  <c r="E26" i="10"/>
  <c r="E5" i="10" s="1"/>
  <c r="D7" i="11" l="1"/>
  <c r="E7" i="11"/>
  <c r="D7" i="10"/>
  <c r="E7" i="10"/>
</calcChain>
</file>

<file path=xl/sharedStrings.xml><?xml version="1.0" encoding="utf-8"?>
<sst xmlns="http://schemas.openxmlformats.org/spreadsheetml/2006/main" count="456" uniqueCount="284">
  <si>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</si>
  <si>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</si>
  <si>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</si>
  <si>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</si>
  <si>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</si>
  <si>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</si>
  <si>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</si>
  <si>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</si>
  <si>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</si>
  <si>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</si>
  <si>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</si>
  <si>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</si>
  <si>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</si>
  <si>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</si>
  <si>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</si>
  <si>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</si>
  <si>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주요정책추진 관련 회의·행사 등</t>
    <phoneticPr fontId="3" type="noConversion"/>
  </si>
  <si>
    <t>소계</t>
    <phoneticPr fontId="3" type="noConversion"/>
  </si>
  <si>
    <t>장관 '19년 1월 업추비 집행내역</t>
    <phoneticPr fontId="3" type="noConversion"/>
  </si>
  <si>
    <t>한미 FTA 담당자 만찬 간담회</t>
    <phoneticPr fontId="3" type="noConversion"/>
  </si>
  <si>
    <t>실장급 이상 만찬 간담회</t>
    <phoneticPr fontId="3" type="noConversion"/>
  </si>
  <si>
    <t>언론사 홍보 간담회</t>
    <phoneticPr fontId="3" type="noConversion"/>
  </si>
  <si>
    <t>언론사 홍보 간담회</t>
    <phoneticPr fontId="3" type="noConversion"/>
  </si>
  <si>
    <t>상상형 일자리 추진 방안 협의</t>
    <phoneticPr fontId="3" type="noConversion"/>
  </si>
  <si>
    <t>국회 담당자 오찬 간담회</t>
    <phoneticPr fontId="3" type="noConversion"/>
  </si>
  <si>
    <t>언론사 홍보 간담회</t>
    <phoneticPr fontId="3" type="noConversion"/>
  </si>
  <si>
    <t>법안 업무 협의</t>
    <phoneticPr fontId="3" type="noConversion"/>
  </si>
  <si>
    <t>국조실 업무 협의</t>
    <phoneticPr fontId="3" type="noConversion"/>
  </si>
  <si>
    <t>UAE 담당자 만찬 간담회</t>
    <phoneticPr fontId="3" type="noConversion"/>
  </si>
  <si>
    <t>UAE 성과 점검회의</t>
    <phoneticPr fontId="3" type="noConversion"/>
  </si>
  <si>
    <t>UAE순방 성과발굴 준비회의</t>
    <phoneticPr fontId="3" type="noConversion"/>
  </si>
  <si>
    <t>바라카원전 현장방문 수행단 간담회</t>
    <phoneticPr fontId="3" type="noConversion"/>
  </si>
  <si>
    <t>비서실 오찬 간담회</t>
    <phoneticPr fontId="3" type="noConversion"/>
  </si>
  <si>
    <t>수소경제 현장 방문 수행단 오찬 간담회</t>
    <phoneticPr fontId="3" type="noConversion"/>
  </si>
  <si>
    <t>수소경제 홍보 협의</t>
    <phoneticPr fontId="3" type="noConversion"/>
  </si>
  <si>
    <t>수소경제로드맵 발표 준비 회의</t>
    <phoneticPr fontId="3" type="noConversion"/>
  </si>
  <si>
    <t>ESS 화재 사고 대응 회의</t>
    <phoneticPr fontId="3" type="noConversion"/>
  </si>
  <si>
    <t>주요 정책 현안 관련 국회 협의</t>
    <phoneticPr fontId="3" type="noConversion"/>
  </si>
  <si>
    <t>위원회 파견자 오찬 간담회</t>
    <phoneticPr fontId="3" type="noConversion"/>
  </si>
  <si>
    <t>수소경제 담당자 만찬 간담회</t>
    <phoneticPr fontId="3" type="noConversion"/>
  </si>
  <si>
    <t>언론사 홍보 간담회</t>
    <phoneticPr fontId="3" type="noConversion"/>
  </si>
  <si>
    <t>홍보 담당자 간담회</t>
    <phoneticPr fontId="3" type="noConversion"/>
  </si>
  <si>
    <t>방송 인터뷰 준비 회의</t>
    <phoneticPr fontId="3" type="noConversion"/>
  </si>
  <si>
    <t>수출 담당자 간담회</t>
    <phoneticPr fontId="3" type="noConversion"/>
  </si>
  <si>
    <t>동대문 CES 준비 담당자 간담회</t>
    <phoneticPr fontId="3" type="noConversion"/>
  </si>
  <si>
    <t>산업/에너지 안전 담당자 간담회</t>
    <phoneticPr fontId="3" type="noConversion"/>
  </si>
  <si>
    <t>광주형 일자리 모델 협약식 수행단 간담회</t>
    <phoneticPr fontId="3" type="noConversion"/>
  </si>
  <si>
    <t>장관 '19년 2월 업추비 집행내역</t>
    <phoneticPr fontId="3" type="noConversion"/>
  </si>
  <si>
    <t>장관 '19년 3월 업추비 집행내역</t>
    <phoneticPr fontId="3" type="noConversion"/>
  </si>
  <si>
    <t>법안 담당자 간담회</t>
    <phoneticPr fontId="3" type="noConversion"/>
  </si>
  <si>
    <t>규제샌드박스 점검회의</t>
    <phoneticPr fontId="3" type="noConversion"/>
  </si>
  <si>
    <t>규제샌드박스 담당자 간담회</t>
    <phoneticPr fontId="3" type="noConversion"/>
  </si>
  <si>
    <t>서부발전 사고 관련 담당자 간담회</t>
    <phoneticPr fontId="3" type="noConversion"/>
  </si>
  <si>
    <t>주요 현안 담당자 만찬 간담회</t>
    <phoneticPr fontId="3" type="noConversion"/>
  </si>
  <si>
    <t>신임 사무관 오찬 간담회</t>
    <phoneticPr fontId="3" type="noConversion"/>
  </si>
  <si>
    <t>상생형 일자리 점검회의</t>
    <phoneticPr fontId="3" type="noConversion"/>
  </si>
  <si>
    <t>상생형일자리 담당자 간담회</t>
    <phoneticPr fontId="3" type="noConversion"/>
  </si>
  <si>
    <t>우즈벡/카작 순방 성과 점검회의</t>
    <phoneticPr fontId="3" type="noConversion"/>
  </si>
  <si>
    <t>브루나이 순방 성과 점검회의</t>
    <phoneticPr fontId="3" type="noConversion"/>
  </si>
  <si>
    <t>말레이시아 순방 성과 점검회의</t>
    <phoneticPr fontId="3" type="noConversion"/>
  </si>
  <si>
    <t>캄보디아 순방 성과 점검회의</t>
    <phoneticPr fontId="3" type="noConversion"/>
  </si>
  <si>
    <t>에너지현안 점검회의</t>
    <phoneticPr fontId="3" type="noConversion"/>
  </si>
  <si>
    <t>카자흐 공동위 성과 점검회의</t>
    <phoneticPr fontId="3" type="noConversion"/>
  </si>
  <si>
    <t>대구 현장방문 담당자 간담회</t>
    <phoneticPr fontId="3" type="noConversion"/>
  </si>
  <si>
    <t>언론사 홍보 간담회</t>
    <phoneticPr fontId="3" type="noConversion"/>
  </si>
  <si>
    <t>중국 출장 준비회의</t>
    <phoneticPr fontId="3" type="noConversion"/>
  </si>
  <si>
    <t>중국 출장 수행단 간담회</t>
    <phoneticPr fontId="3" type="noConversion"/>
  </si>
  <si>
    <t>브루나이 출장 수행단 간담회</t>
    <phoneticPr fontId="3" type="noConversion"/>
  </si>
  <si>
    <t>카자흐스탄 출장 수행단 간담회</t>
    <phoneticPr fontId="3" type="noConversion"/>
  </si>
  <si>
    <t>말레이시아 출장 수행단 간담회</t>
    <phoneticPr fontId="3" type="noConversion"/>
  </si>
  <si>
    <t>캄보디아 출장 수행단 간담회</t>
    <phoneticPr fontId="3" type="noConversion"/>
  </si>
  <si>
    <t>통상교섭본부장 '19년 1월 업추비 집행내역</t>
    <phoneticPr fontId="3" type="noConversion"/>
  </si>
  <si>
    <t>① 주요정책추진 관련 회의·행사 등</t>
  </si>
  <si>
    <t>주요정책
추진관련
회의 행사 등</t>
  </si>
  <si>
    <t>2019-01-12</t>
    <phoneticPr fontId="3" type="noConversion"/>
  </si>
  <si>
    <t>인도 양자 통상장관회담 점검회의</t>
  </si>
  <si>
    <t>2019-01-12</t>
  </si>
  <si>
    <t>UAE 양자 통상장관회담 점검회의</t>
  </si>
  <si>
    <t>2019-01-13</t>
  </si>
  <si>
    <t>카타르 방문 중간점검회의</t>
  </si>
  <si>
    <t>2019-01-15</t>
  </si>
  <si>
    <t>카타르, 오만 통상현안 실무점검회의</t>
  </si>
  <si>
    <t>2019-01-21</t>
  </si>
  <si>
    <t>한-노르웨이 통상장관회담 점검회의</t>
  </si>
  <si>
    <t>2019-01-22</t>
  </si>
  <si>
    <t>캐나다, 영국, 홍콩 통상장관회담 점검회의</t>
  </si>
  <si>
    <t>2019-01-23</t>
  </si>
  <si>
    <t>다보스포럼 중간점검회의</t>
  </si>
  <si>
    <t>WTO 개혁 소규모 통상장관회의 점검회의</t>
    <phoneticPr fontId="3" type="noConversion"/>
  </si>
  <si>
    <t>2019-01-25</t>
  </si>
  <si>
    <t>WTO 통상장관회의 결과 점검회의</t>
  </si>
  <si>
    <t>2019-01-29</t>
  </si>
  <si>
    <t>대미 통상현안 관련 아웃리치 점검회의</t>
    <phoneticPr fontId="3" type="noConversion"/>
  </si>
  <si>
    <t>2019-01-30</t>
  </si>
  <si>
    <t>대미 통상현안 점검회의</t>
    <phoneticPr fontId="3" type="noConversion"/>
  </si>
  <si>
    <t>2019-01-31</t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</si>
  <si>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</si>
  <si>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2019-01-02</t>
  </si>
  <si>
    <t>통상교섭본부 주요 직원 간담회</t>
  </si>
  <si>
    <t>2019-01-03</t>
  </si>
  <si>
    <t>통상정책 소통점검회의</t>
  </si>
  <si>
    <t>2019-01-04</t>
  </si>
  <si>
    <t>통상전문가 오찬 협의</t>
  </si>
  <si>
    <t>주요 통상현안 실무자 간담회</t>
    <phoneticPr fontId="3" type="noConversion"/>
  </si>
  <si>
    <t>2019-01-07</t>
  </si>
  <si>
    <t>신남방 통상 담당자 소통간담회</t>
  </si>
  <si>
    <t xml:space="preserve">CPTPP 업무 담당자 </t>
    <phoneticPr fontId="3" type="noConversion"/>
  </si>
  <si>
    <t>2019-01-08</t>
  </si>
  <si>
    <t>신통상질서전략실 주요직원 만찬 간담회</t>
  </si>
  <si>
    <t>통상전문가 오찬 협의</t>
    <phoneticPr fontId="3" type="noConversion"/>
  </si>
  <si>
    <t>2019-01-09</t>
  </si>
  <si>
    <t>통상법제업무 전문가 조찬간담회</t>
  </si>
  <si>
    <t>2019-01-10</t>
  </si>
  <si>
    <t>싱가포르 통상업무 담당자 만찬간담회</t>
  </si>
  <si>
    <t>2019-01-14</t>
  </si>
  <si>
    <t>한-오만 통상업무 담당자 만찬간담회</t>
  </si>
  <si>
    <t>주오만대사관 만찬간담회</t>
    <phoneticPr fontId="3" type="noConversion"/>
  </si>
  <si>
    <t>2019-01-16</t>
  </si>
  <si>
    <t>통상전문가 업무 협의</t>
  </si>
  <si>
    <t>2019-01-17</t>
  </si>
  <si>
    <t>2019-01-18</t>
  </si>
  <si>
    <t>통상교섭실 주요 직원 오찬 간담회</t>
  </si>
  <si>
    <t>노르웨이 통상업무 관계자 만찬</t>
  </si>
  <si>
    <t>주노르웨이 대사관 오찬간담회</t>
  </si>
  <si>
    <t>EU 통상전문가 업무 협의</t>
    <phoneticPr fontId="3" type="noConversion"/>
  </si>
  <si>
    <t>2019-01-28</t>
  </si>
  <si>
    <t>미국 통상업무 담당자 오찬간담회</t>
  </si>
  <si>
    <t>대미 통상전문가 만찬간담회</t>
  </si>
  <si>
    <t>미국 통상전문가 만찬간담회</t>
  </si>
  <si>
    <t>대미 통상현안 담당자 만찬간담회</t>
  </si>
  <si>
    <t>총합계</t>
  </si>
  <si>
    <t>통상교섭본부장 '19년 2월 업추비 집행내역</t>
    <phoneticPr fontId="3" type="noConversion"/>
  </si>
  <si>
    <t>2019-02-01</t>
  </si>
  <si>
    <t>대미 통상현안 아웃리치 중간점검회의</t>
  </si>
  <si>
    <t>2019-02-04</t>
  </si>
  <si>
    <t>미 상무부, USTR 고위급 회담 점검회의</t>
    <phoneticPr fontId="3" type="noConversion"/>
  </si>
  <si>
    <t>대미 통상현안 점검회의</t>
  </si>
  <si>
    <t>2019-02-05</t>
  </si>
  <si>
    <t>미 상무부, USTR 고위급 회담 사후점검회의</t>
    <phoneticPr fontId="3" type="noConversion"/>
  </si>
  <si>
    <t>2019-02-06</t>
  </si>
  <si>
    <t>대미 통상현안 아웃리치 점검회의</t>
  </si>
  <si>
    <t>대미 통상현안 아웃리치 성과점검회의</t>
  </si>
  <si>
    <t>2019-02-11</t>
  </si>
  <si>
    <t>수출통상대응반 준비 회의</t>
  </si>
  <si>
    <t>미 방문 후속조치 논의 회의</t>
  </si>
  <si>
    <t>2019-02-13</t>
  </si>
  <si>
    <t>통상현안점검회의</t>
  </si>
  <si>
    <t>2019-02-14</t>
  </si>
  <si>
    <t>2019-02-15</t>
  </si>
  <si>
    <t>동남아 3개국 출장 준비 회의</t>
  </si>
  <si>
    <t>2019-02-18</t>
  </si>
  <si>
    <t>한-브루나이 장관회담 준비 회의</t>
  </si>
  <si>
    <t>2019-02-21</t>
  </si>
  <si>
    <t>2019-02-25</t>
  </si>
  <si>
    <t>동남아 3개국 출장 후속조치 회의</t>
  </si>
  <si>
    <t>2019-02-26</t>
  </si>
  <si>
    <t>대미 통상현안 동향점검회의</t>
    <phoneticPr fontId="3" type="noConversion"/>
  </si>
  <si>
    <t>2019-02-28</t>
  </si>
  <si>
    <t>대미 통상현안 대응전략회의</t>
    <phoneticPr fontId="3" type="noConversion"/>
  </si>
  <si>
    <t>통상 주요현안 대응방안 점검회의</t>
  </si>
  <si>
    <t>2019-02-03</t>
  </si>
  <si>
    <t>주뉴욕총영사관 만찬간담회</t>
  </si>
  <si>
    <t>대미 통상현안 업무담당자 만찬간담회</t>
  </si>
  <si>
    <t>통상교섭본부장 '19년 3월 업추비 집행내역</t>
    <phoneticPr fontId="3" type="noConversion"/>
  </si>
  <si>
    <t>주요정책
추진관련
회의 행사 등</t>
    <phoneticPr fontId="3" type="noConversion"/>
  </si>
  <si>
    <t>2019-03-05</t>
  </si>
  <si>
    <t>통상정책 브레인스토밍 회의</t>
  </si>
  <si>
    <t>2019-03-07</t>
  </si>
  <si>
    <t>통상현안 점검회의</t>
  </si>
  <si>
    <t>2019-03-08</t>
  </si>
  <si>
    <t>통상전문가 만찬 협의</t>
  </si>
  <si>
    <t>2019-03-21</t>
  </si>
  <si>
    <t>2019-03-22</t>
  </si>
  <si>
    <t>2019-03-27</t>
  </si>
  <si>
    <t>대미 통상동향 점검회의</t>
  </si>
  <si>
    <t>2019-03-28</t>
  </si>
  <si>
    <t>국회 상임위 전체회의 점검회의</t>
  </si>
  <si>
    <t xml:space="preserve"> </t>
    <phoneticPr fontId="3" type="noConversion"/>
  </si>
  <si>
    <t>2019-03-29</t>
  </si>
  <si>
    <t>통상 현안 점검회의</t>
  </si>
  <si>
    <t>소계</t>
    <phoneticPr fontId="3" type="noConversion"/>
  </si>
  <si>
    <t>대민 대유관기관
업무협의 및 
간담회 등</t>
    <phoneticPr fontId="3" type="noConversion"/>
  </si>
  <si>
    <t>2019-03-04</t>
  </si>
  <si>
    <t>2019-03-06</t>
  </si>
  <si>
    <t>대국회 업무관계자 간담회</t>
  </si>
  <si>
    <t>통상국내대책관 주요 직원 간담회</t>
  </si>
  <si>
    <t>2019-03-11</t>
  </si>
  <si>
    <t>국회 법안업무 담당자 오찬간담회</t>
  </si>
  <si>
    <t>2019-03-12</t>
  </si>
  <si>
    <t>2019-03-13</t>
  </si>
  <si>
    <t>신통상질서전략실 주요 직원 간담회</t>
    <phoneticPr fontId="3" type="noConversion"/>
  </si>
  <si>
    <t>2019-03-14</t>
  </si>
  <si>
    <t>통상차관보실 주요 직원 간담회</t>
    <phoneticPr fontId="3" type="noConversion"/>
  </si>
  <si>
    <t>2019-03-15</t>
  </si>
  <si>
    <t>한미FTA대책과 주요 직원 오찬간담회</t>
  </si>
  <si>
    <t>2019-03-18</t>
  </si>
  <si>
    <t>통상차관보실 주요 직원 오찬간담회</t>
  </si>
  <si>
    <t>2019-03-20</t>
  </si>
  <si>
    <t>통상교섭본부 주요 간부 오찬간담회</t>
  </si>
  <si>
    <t>2019-03-25</t>
  </si>
  <si>
    <t>대중국 통상현안 간담회</t>
  </si>
  <si>
    <t>무역정책국 주요 직원 간담회</t>
  </si>
  <si>
    <t>통상현안 업무담당자 오찬간담회</t>
  </si>
  <si>
    <t>소계</t>
    <phoneticPr fontId="3" type="noConversion"/>
  </si>
  <si>
    <t>총합계</t>
    <phoneticPr fontId="3" type="noConversion"/>
  </si>
  <si>
    <t>차관 '19년 1월 업추비 집행내역</t>
    <phoneticPr fontId="3" type="noConversion"/>
  </si>
  <si>
    <t>주요 정책
추진 관련
회의 행사 등</t>
  </si>
  <si>
    <t>상생형 일자리 관련 간담회</t>
    <phoneticPr fontId="3" type="noConversion"/>
  </si>
  <si>
    <t>정책홍보 전문가 자문회의</t>
    <phoneticPr fontId="3" type="noConversion"/>
  </si>
  <si>
    <t>자동차/조선 활력제고 대책 점검회의</t>
  </si>
  <si>
    <t>에너지업계 현안점검 간담회</t>
    <phoneticPr fontId="3" type="noConversion"/>
  </si>
  <si>
    <t>주요정책 현안 조찬회의</t>
    <phoneticPr fontId="19" type="noConversion"/>
  </si>
  <si>
    <t>ESS 현황 점검회의</t>
    <phoneticPr fontId="3" type="noConversion"/>
  </si>
  <si>
    <t>기후변화 환경 관련 업무협의</t>
    <phoneticPr fontId="3" type="noConversion"/>
  </si>
  <si>
    <t>일자리 정책 관련 업무협의</t>
    <phoneticPr fontId="3" type="noConversion"/>
  </si>
  <si>
    <t>외신기자 신년 오찬간담회</t>
    <phoneticPr fontId="3" type="noConversion"/>
  </si>
  <si>
    <t>주요정책 추진 조율회의</t>
    <phoneticPr fontId="3" type="noConversion"/>
  </si>
  <si>
    <t>주요정책 소통 기자간담회</t>
    <phoneticPr fontId="3" type="noConversion"/>
  </si>
  <si>
    <t xml:space="preserve">정책소통 전문가 자문회의 </t>
    <phoneticPr fontId="3" type="noConversion"/>
  </si>
  <si>
    <t>중견기업 정책 관련 업무협의</t>
    <phoneticPr fontId="3" type="noConversion"/>
  </si>
  <si>
    <t>ESS 정책 관련 업무협의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</si>
  <si>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</si>
  <si>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주요 국장급 정책협의회</t>
    <phoneticPr fontId="3" type="noConversion"/>
  </si>
  <si>
    <t>산업통상자원 정책담당 직원 만찬간담회</t>
    <phoneticPr fontId="19" type="noConversion"/>
  </si>
  <si>
    <t>산업통상자원 실무직원 간담회</t>
    <phoneticPr fontId="19" type="noConversion"/>
  </si>
  <si>
    <t>정책홍보 담당 실무회의</t>
    <phoneticPr fontId="3" type="noConversion"/>
  </si>
  <si>
    <t>파견직원 격려 오찬간담회</t>
    <phoneticPr fontId="3" type="noConversion"/>
  </si>
  <si>
    <t>승진직원 격려 오찬간담회</t>
    <phoneticPr fontId="3" type="noConversion"/>
  </si>
  <si>
    <t>에너지업계 소통/협력 간담회</t>
    <phoneticPr fontId="3" type="noConversion"/>
  </si>
  <si>
    <t>산업정책 담당과장 간담회</t>
    <phoneticPr fontId="19" type="noConversion"/>
  </si>
  <si>
    <t>공공기관 안전대책 관련 점검회의</t>
    <phoneticPr fontId="3" type="noConversion"/>
  </si>
  <si>
    <t>수소경제 활성화 관련 실무회의</t>
    <phoneticPr fontId="3" type="noConversion"/>
  </si>
  <si>
    <t>ESS 정책 담당 실무회의</t>
    <phoneticPr fontId="3" type="noConversion"/>
  </si>
  <si>
    <t>공정경제 정책 관련 실무회의</t>
    <phoneticPr fontId="3" type="noConversion"/>
  </si>
  <si>
    <t>지역경제 정책 관련 담당직원 실무회의</t>
    <phoneticPr fontId="3" type="noConversion"/>
  </si>
  <si>
    <t>수소경제 추진 점검 실무회의</t>
    <phoneticPr fontId="3" type="noConversion"/>
  </si>
  <si>
    <t>에너지 현안 점검 실무회의</t>
    <phoneticPr fontId="3" type="noConversion"/>
  </si>
  <si>
    <t>차관 '19년 2월 업추비 집행내역</t>
    <phoneticPr fontId="3" type="noConversion"/>
  </si>
  <si>
    <t>정책홍보 전문가 자문회의</t>
    <phoneticPr fontId="3" type="noConversion"/>
  </si>
  <si>
    <t>에너지 현안 점검회의</t>
    <phoneticPr fontId="3" type="noConversion"/>
  </si>
  <si>
    <t>정책소통 전문가 자문회의</t>
    <phoneticPr fontId="3" type="noConversion"/>
  </si>
  <si>
    <t>정책홍보 관련 실무회의</t>
    <phoneticPr fontId="3" type="noConversion"/>
  </si>
  <si>
    <t>주요정책 홍보 담당기관 협의</t>
    <phoneticPr fontId="3" type="noConversion"/>
  </si>
  <si>
    <t>주요정책 소통 기자간담회</t>
    <phoneticPr fontId="3" type="noConversion"/>
  </si>
  <si>
    <t>에너지 현안 점검 실무회의</t>
    <phoneticPr fontId="3" type="noConversion"/>
  </si>
  <si>
    <t>신입직원 격려 오찬간담회</t>
    <phoneticPr fontId="3" type="noConversion"/>
  </si>
  <si>
    <t>과학기술 정책 관련 실무회의</t>
    <phoneticPr fontId="19" type="noConversion"/>
  </si>
  <si>
    <t>주요 정책 담당과장 격려 오찬</t>
    <phoneticPr fontId="19" type="noConversion"/>
  </si>
  <si>
    <t>격무부서 근무직원 격려 만찬</t>
    <phoneticPr fontId="19" type="noConversion"/>
  </si>
  <si>
    <t>수소경제 등 주요정책 홍보 실무회의</t>
    <phoneticPr fontId="19" type="noConversion"/>
  </si>
  <si>
    <t>재생에너지 정책 브레인스토밍 회의</t>
    <phoneticPr fontId="3" type="noConversion"/>
  </si>
  <si>
    <t>규제개혁 추진방향 관련 실무회의</t>
    <phoneticPr fontId="19" type="noConversion"/>
  </si>
  <si>
    <t>유통산업 활성화 관련 실무회의</t>
    <phoneticPr fontId="19" type="noConversion"/>
  </si>
  <si>
    <t>산업자원정책 추진상황 점검회의</t>
    <phoneticPr fontId="19" type="noConversion"/>
  </si>
  <si>
    <t>에너지 현안 관련 실무회의</t>
    <phoneticPr fontId="3" type="noConversion"/>
  </si>
  <si>
    <t>차관 '19년 3월 업추비 집행내역</t>
    <phoneticPr fontId="3" type="noConversion"/>
  </si>
  <si>
    <t>정책홍보 전문가회의</t>
    <phoneticPr fontId="3" type="noConversion"/>
  </si>
  <si>
    <t>정책리스크 점검 자문가 회의</t>
    <phoneticPr fontId="19" type="noConversion"/>
  </si>
  <si>
    <t>제조업 정책 관련 홍보전문가 회의</t>
    <phoneticPr fontId="3" type="noConversion"/>
  </si>
  <si>
    <t>에너지정책 관련 전문가 자문회의</t>
    <phoneticPr fontId="3" type="noConversion"/>
  </si>
  <si>
    <t>산업통상자원 정책전문가 자문회의</t>
    <phoneticPr fontId="3" type="noConversion"/>
  </si>
  <si>
    <t>IT/전자산업 정책 자문회의</t>
    <phoneticPr fontId="3" type="noConversion"/>
  </si>
  <si>
    <t>규제개혁 추진방향 업무 협의</t>
    <phoneticPr fontId="3" type="noConversion"/>
  </si>
  <si>
    <t>제조업 정책전문가 자문회의</t>
    <phoneticPr fontId="3" type="noConversion"/>
  </si>
  <si>
    <t>에너지 현안 관련 조사업무 자문회의</t>
    <phoneticPr fontId="3" type="noConversion"/>
  </si>
  <si>
    <t>정책소통방안 실무회의</t>
    <phoneticPr fontId="3" type="noConversion"/>
  </si>
  <si>
    <t>수출활력 제고 관련 실무점검회의</t>
    <phoneticPr fontId="3" type="noConversion"/>
  </si>
  <si>
    <t>유통산업 발전 관련 실무회의</t>
    <phoneticPr fontId="3" type="noConversion"/>
  </si>
  <si>
    <t>미세먼지 현장점검 준비회의</t>
    <phoneticPr fontId="3" type="noConversion"/>
  </si>
  <si>
    <t>기획재정 담당 실무회의</t>
    <phoneticPr fontId="3" type="noConversion"/>
  </si>
  <si>
    <t>산업자원정책 추진상황 점검 및 협의</t>
    <phoneticPr fontId="3" type="noConversion"/>
  </si>
  <si>
    <t xml:space="preserve">주요 법안 쟁점 검토회의 </t>
    <phoneticPr fontId="3" type="noConversion"/>
  </si>
  <si>
    <t>주요 현안 검토 실무회의</t>
    <phoneticPr fontId="19" type="noConversion"/>
  </si>
  <si>
    <t>입법 및 예산 업무협의</t>
    <phoneticPr fontId="3" type="noConversion"/>
  </si>
  <si>
    <t>에너지 현안 홍보 실무회의</t>
    <phoneticPr fontId="19" type="noConversion"/>
  </si>
  <si>
    <t>에너지 현안 대응 관련 조찬회의</t>
    <phoneticPr fontId="3" type="noConversion"/>
  </si>
  <si>
    <t>정책홍보 담당 실무회의</t>
    <phoneticPr fontId="19" type="noConversion"/>
  </si>
  <si>
    <t>최저임금 및 노동시간 단축 관련 실무회의</t>
    <phoneticPr fontId="3" type="noConversion"/>
  </si>
  <si>
    <t>주요정책 대국민 소통 관련 업무협의</t>
    <phoneticPr fontId="3" type="noConversion"/>
  </si>
  <si>
    <t>알키미스트 프로젝트 관련 실무회의</t>
    <phoneticPr fontId="3" type="noConversion"/>
  </si>
  <si>
    <t>GM 아태본부 관련 실무담당자 회의</t>
    <phoneticPr fontId="19" type="noConversion"/>
  </si>
  <si>
    <t>직원 근무 및 복지 상황 점검회의</t>
    <phoneticPr fontId="19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</si>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</sst>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_-* #,##0_-;\-* #,##0_-;_-* &quot;-&quot;_-;_-@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b/>
      <sz val="20"/>
      <name val="돋움체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2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8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19" xfId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4" xfId="2" applyFont="1" applyBorder="1" applyAlignment="1">
      <alignment vertical="center" wrapText="1"/>
    </xf>
    <xf numFmtId="14" fontId="4" fillId="0" borderId="24" xfId="1" applyNumberFormat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left" vertical="center" shrinkToFit="1"/>
    </xf>
    <xf numFmtId="176" fontId="4" fillId="0" borderId="24" xfId="1" applyNumberFormat="1" applyFont="1" applyFill="1" applyBorder="1" applyAlignment="1">
      <alignment horizontal="right" vertical="center"/>
    </xf>
    <xf numFmtId="14" fontId="4" fillId="0" borderId="24" xfId="4" applyNumberFormat="1" applyFont="1" applyFill="1" applyBorder="1" applyAlignment="1">
      <alignment horizontal="center" vertical="center"/>
    </xf>
    <xf numFmtId="41" fontId="4" fillId="0" borderId="24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4" fontId="4" fillId="0" borderId="19" xfId="3" applyNumberFormat="1" applyFont="1" applyFill="1" applyBorder="1" applyAlignment="1">
      <alignment horizontal="center" vertical="center"/>
    </xf>
    <xf numFmtId="41" fontId="4" fillId="0" borderId="19" xfId="1" applyNumberFormat="1" applyFont="1" applyFill="1" applyBorder="1" applyAlignment="1">
      <alignment horizontal="center" vertical="center"/>
    </xf>
    <xf numFmtId="41" fontId="4" fillId="0" borderId="20" xfId="5" applyFont="1" applyFill="1" applyBorder="1" applyAlignment="1">
      <alignment vertical="center"/>
    </xf>
    <xf numFmtId="14" fontId="0" fillId="0" borderId="0" xfId="0" applyNumberFormat="1">
      <alignment vertical="center"/>
    </xf>
    <xf numFmtId="41" fontId="11" fillId="0" borderId="17" xfId="6" applyFont="1" applyBorder="1">
      <alignment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4" fontId="4" fillId="0" borderId="19" xfId="1" applyNumberFormat="1" applyFont="1" applyFill="1" applyBorder="1" applyAlignment="1">
      <alignment horizontal="center" vertical="center"/>
    </xf>
    <xf numFmtId="176" fontId="4" fillId="0" borderId="19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4" fontId="0" fillId="0" borderId="17" xfId="0" applyNumberFormat="1" applyBorder="1">
      <alignment vertical="center"/>
    </xf>
    <xf numFmtId="14" fontId="0" fillId="0" borderId="19" xfId="0" applyNumberFormat="1" applyBorder="1">
      <alignment vertical="center"/>
    </xf>
    <xf numFmtId="0" fontId="9" fillId="0" borderId="0" xfId="8"/>
    <xf numFmtId="49" fontId="13" fillId="0" borderId="0" xfId="8" applyNumberFormat="1" applyFont="1" applyAlignment="1">
      <alignment horizontal="left" vertical="center"/>
    </xf>
    <xf numFmtId="0" fontId="4" fillId="0" borderId="0" xfId="1" applyFont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49" fontId="11" fillId="0" borderId="25" xfId="8" applyNumberFormat="1" applyFont="1" applyBorder="1" applyAlignment="1">
      <alignment horizontal="center" vertical="center"/>
    </xf>
    <xf numFmtId="49" fontId="11" fillId="0" borderId="13" xfId="8" applyNumberFormat="1" applyFont="1" applyBorder="1" applyAlignment="1">
      <alignment horizontal="left" vertical="center"/>
    </xf>
    <xf numFmtId="0" fontId="6" fillId="0" borderId="26" xfId="3" applyFont="1" applyFill="1" applyBorder="1" applyAlignment="1">
      <alignment horizontal="center" vertical="center"/>
    </xf>
    <xf numFmtId="41" fontId="6" fillId="0" borderId="26" xfId="1" applyNumberFormat="1" applyFont="1" applyFill="1" applyBorder="1" applyAlignment="1">
      <alignment vertical="center"/>
    </xf>
    <xf numFmtId="49" fontId="11" fillId="0" borderId="25" xfId="8" applyNumberFormat="1" applyFont="1" applyBorder="1" applyAlignment="1">
      <alignment horizontal="left" vertical="center"/>
    </xf>
    <xf numFmtId="0" fontId="9" fillId="0" borderId="0" xfId="8" applyBorder="1"/>
    <xf numFmtId="0" fontId="6" fillId="0" borderId="26" xfId="1" applyFont="1" applyFill="1" applyBorder="1" applyAlignment="1">
      <alignment horizontal="center" vertical="center"/>
    </xf>
    <xf numFmtId="41" fontId="6" fillId="0" borderId="17" xfId="1" applyNumberFormat="1" applyFont="1" applyBorder="1" applyAlignment="1">
      <alignment vertical="center"/>
    </xf>
    <xf numFmtId="49" fontId="11" fillId="0" borderId="29" xfId="8" applyNumberFormat="1" applyFont="1" applyBorder="1" applyAlignment="1">
      <alignment horizontal="center" vertical="center"/>
    </xf>
    <xf numFmtId="0" fontId="11" fillId="0" borderId="30" xfId="8" applyFont="1" applyBorder="1"/>
    <xf numFmtId="0" fontId="9" fillId="0" borderId="29" xfId="8" applyBorder="1"/>
    <xf numFmtId="3" fontId="11" fillId="0" borderId="31" xfId="8" applyNumberFormat="1" applyFont="1" applyBorder="1" applyAlignment="1">
      <alignment horizontal="right" vertical="center"/>
    </xf>
    <xf numFmtId="0" fontId="11" fillId="0" borderId="12" xfId="8" applyFont="1" applyBorder="1"/>
    <xf numFmtId="0" fontId="9" fillId="0" borderId="25" xfId="8" applyBorder="1"/>
    <xf numFmtId="3" fontId="11" fillId="0" borderId="32" xfId="8" applyNumberFormat="1" applyFont="1" applyBorder="1" applyAlignment="1">
      <alignment horizontal="right" vertical="center"/>
    </xf>
    <xf numFmtId="49" fontId="11" fillId="0" borderId="33" xfId="8" applyNumberFormat="1" applyFont="1" applyBorder="1" applyAlignment="1">
      <alignment horizontal="center" vertical="center"/>
    </xf>
    <xf numFmtId="0" fontId="11" fillId="0" borderId="34" xfId="8" applyFont="1" applyBorder="1"/>
    <xf numFmtId="0" fontId="9" fillId="0" borderId="33" xfId="8" applyBorder="1"/>
    <xf numFmtId="3" fontId="11" fillId="0" borderId="35" xfId="8" applyNumberFormat="1" applyFont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49" fontId="11" fillId="0" borderId="36" xfId="8" applyNumberFormat="1" applyFont="1" applyBorder="1" applyAlignment="1">
      <alignment horizontal="center" vertical="center"/>
    </xf>
    <xf numFmtId="0" fontId="4" fillId="0" borderId="7" xfId="3" applyFont="1" applyFill="1" applyBorder="1" applyAlignment="1">
      <alignment vertical="center"/>
    </xf>
    <xf numFmtId="0" fontId="4" fillId="0" borderId="37" xfId="3" applyFont="1" applyFill="1" applyBorder="1" applyAlignment="1">
      <alignment vertical="center"/>
    </xf>
    <xf numFmtId="3" fontId="11" fillId="0" borderId="37" xfId="8" applyNumberFormat="1" applyFont="1" applyBorder="1" applyAlignment="1">
      <alignment horizontal="right" vertical="center"/>
    </xf>
    <xf numFmtId="49" fontId="11" fillId="0" borderId="32" xfId="8" applyNumberFormat="1" applyFont="1" applyBorder="1" applyAlignment="1">
      <alignment horizontal="center" vertical="center"/>
    </xf>
    <xf numFmtId="0" fontId="4" fillId="0" borderId="12" xfId="3" applyFont="1" applyFill="1" applyBorder="1" applyAlignment="1">
      <alignment vertical="center"/>
    </xf>
    <xf numFmtId="0" fontId="4" fillId="0" borderId="25" xfId="3" applyFont="1" applyFill="1" applyBorder="1" applyAlignment="1">
      <alignment vertical="center"/>
    </xf>
    <xf numFmtId="3" fontId="11" fillId="0" borderId="25" xfId="8" applyNumberFormat="1" applyFont="1" applyBorder="1" applyAlignment="1">
      <alignment horizontal="right" vertical="center"/>
    </xf>
    <xf numFmtId="0" fontId="4" fillId="0" borderId="12" xfId="4" applyFont="1" applyFill="1" applyBorder="1" applyAlignment="1">
      <alignment vertical="center"/>
    </xf>
    <xf numFmtId="0" fontId="4" fillId="0" borderId="25" xfId="4" applyFont="1" applyFill="1" applyBorder="1" applyAlignment="1">
      <alignment vertical="center"/>
    </xf>
    <xf numFmtId="49" fontId="15" fillId="0" borderId="26" xfId="8" applyNumberFormat="1" applyFont="1" applyBorder="1" applyAlignment="1">
      <alignment horizontal="center" vertical="center"/>
    </xf>
    <xf numFmtId="3" fontId="15" fillId="0" borderId="28" xfId="8" applyNumberFormat="1" applyFont="1" applyBorder="1" applyAlignment="1">
      <alignment horizontal="right" vertical="center"/>
    </xf>
    <xf numFmtId="3" fontId="11" fillId="0" borderId="36" xfId="8" applyNumberFormat="1" applyFont="1" applyBorder="1" applyAlignment="1">
      <alignment horizontal="right" vertical="center"/>
    </xf>
    <xf numFmtId="0" fontId="11" fillId="0" borderId="25" xfId="8" applyFont="1" applyBorder="1"/>
    <xf numFmtId="3" fontId="15" fillId="0" borderId="26" xfId="8" applyNumberFormat="1" applyFont="1" applyBorder="1" applyAlignment="1">
      <alignment horizontal="right" vertical="center"/>
    </xf>
    <xf numFmtId="0" fontId="15" fillId="0" borderId="40" xfId="8" applyFont="1" applyBorder="1"/>
    <xf numFmtId="3" fontId="15" fillId="0" borderId="41" xfId="8" applyNumberFormat="1" applyFont="1" applyBorder="1"/>
    <xf numFmtId="0" fontId="12" fillId="0" borderId="0" xfId="7" applyFont="1" applyAlignment="1">
      <alignment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3" borderId="46" xfId="7" applyFont="1" applyFill="1" applyBorder="1" applyAlignment="1">
      <alignment horizontal="center" vertical="center"/>
    </xf>
    <xf numFmtId="0" fontId="4" fillId="3" borderId="47" xfId="7" applyFont="1" applyFill="1" applyBorder="1" applyAlignment="1">
      <alignment horizontal="center" vertical="center"/>
    </xf>
    <xf numFmtId="0" fontId="4" fillId="0" borderId="51" xfId="7" applyFont="1" applyBorder="1" applyAlignment="1">
      <alignment horizontal="center" vertical="center"/>
    </xf>
    <xf numFmtId="177" fontId="4" fillId="0" borderId="52" xfId="7" applyNumberFormat="1" applyFont="1" applyBorder="1" applyAlignment="1">
      <alignment vertical="center"/>
    </xf>
    <xf numFmtId="0" fontId="4" fillId="0" borderId="56" xfId="7" applyFont="1" applyBorder="1" applyAlignment="1">
      <alignment horizontal="center" vertical="center"/>
    </xf>
    <xf numFmtId="177" fontId="4" fillId="0" borderId="57" xfId="7" applyNumberFormat="1" applyFont="1" applyBorder="1" applyAlignment="1">
      <alignment vertical="center"/>
    </xf>
    <xf numFmtId="0" fontId="6" fillId="0" borderId="46" xfId="7" applyFont="1" applyBorder="1" applyAlignment="1">
      <alignment horizontal="center" vertical="center"/>
    </xf>
    <xf numFmtId="177" fontId="6" fillId="0" borderId="47" xfId="7" applyNumberFormat="1" applyFont="1" applyBorder="1" applyAlignment="1">
      <alignment vertical="center"/>
    </xf>
    <xf numFmtId="0" fontId="4" fillId="3" borderId="58" xfId="7" applyFont="1" applyFill="1" applyBorder="1" applyAlignment="1">
      <alignment horizontal="center" vertical="center"/>
    </xf>
    <xf numFmtId="14" fontId="18" fillId="0" borderId="61" xfId="7" applyNumberFormat="1" applyFont="1" applyBorder="1" applyAlignment="1">
      <alignment horizontal="center" vertical="center"/>
    </xf>
    <xf numFmtId="177" fontId="4" fillId="0" borderId="61" xfId="7" applyNumberFormat="1" applyFont="1" applyBorder="1" applyAlignment="1">
      <alignment vertical="center"/>
    </xf>
    <xf numFmtId="0" fontId="17" fillId="0" borderId="0" xfId="7" applyFont="1" applyAlignment="1">
      <alignment vertical="center"/>
    </xf>
    <xf numFmtId="0" fontId="18" fillId="0" borderId="64" xfId="7" applyFont="1" applyBorder="1" applyAlignment="1">
      <alignment horizontal="left" vertical="center"/>
    </xf>
    <xf numFmtId="0" fontId="17" fillId="0" borderId="65" xfId="7" applyFont="1" applyBorder="1" applyAlignment="1">
      <alignment vertical="center"/>
    </xf>
    <xf numFmtId="177" fontId="4" fillId="0" borderId="66" xfId="7" applyNumberFormat="1" applyFont="1" applyBorder="1" applyAlignment="1">
      <alignment vertical="center"/>
    </xf>
    <xf numFmtId="176" fontId="4" fillId="0" borderId="66" xfId="7" applyNumberFormat="1" applyFont="1" applyBorder="1" applyAlignment="1">
      <alignment horizontal="right" vertical="center"/>
    </xf>
    <xf numFmtId="0" fontId="18" fillId="0" borderId="53" xfId="7" applyFont="1" applyBorder="1" applyAlignment="1">
      <alignment horizontal="left" vertical="center"/>
    </xf>
    <xf numFmtId="0" fontId="17" fillId="0" borderId="66" xfId="7" applyFont="1" applyBorder="1" applyAlignment="1">
      <alignment vertical="center"/>
    </xf>
    <xf numFmtId="14" fontId="18" fillId="0" borderId="53" xfId="7" applyNumberFormat="1" applyFont="1" applyBorder="1" applyAlignment="1">
      <alignment horizontal="center" vertical="center"/>
    </xf>
    <xf numFmtId="0" fontId="18" fillId="0" borderId="53" xfId="7" applyFont="1" applyBorder="1" applyAlignment="1">
      <alignment vertical="center"/>
    </xf>
    <xf numFmtId="0" fontId="18" fillId="0" borderId="66" xfId="7" applyFont="1" applyBorder="1" applyAlignment="1">
      <alignment vertical="center"/>
    </xf>
    <xf numFmtId="0" fontId="18" fillId="0" borderId="61" xfId="7" applyFont="1" applyBorder="1" applyAlignment="1">
      <alignment horizontal="left" vertical="center"/>
    </xf>
    <xf numFmtId="0" fontId="18" fillId="0" borderId="66" xfId="7" applyFont="1" applyBorder="1" applyAlignment="1">
      <alignment horizontal="left" vertical="center"/>
    </xf>
    <xf numFmtId="0" fontId="6" fillId="0" borderId="68" xfId="7" applyFont="1" applyBorder="1" applyAlignment="1">
      <alignment horizontal="center" vertical="center"/>
    </xf>
    <xf numFmtId="177" fontId="6" fillId="0" borderId="68" xfId="7" applyNumberFormat="1" applyFont="1" applyBorder="1" applyAlignment="1">
      <alignment vertical="center"/>
    </xf>
    <xf numFmtId="14" fontId="4" fillId="0" borderId="53" xfId="7" applyNumberFormat="1" applyFont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4" fillId="0" borderId="61" xfId="7" applyFont="1" applyBorder="1" applyAlignment="1">
      <alignment horizontal="left" vertical="center"/>
    </xf>
    <xf numFmtId="14" fontId="4" fillId="0" borderId="71" xfId="7" applyNumberFormat="1" applyFont="1" applyBorder="1" applyAlignment="1">
      <alignment horizontal="center" vertical="center"/>
    </xf>
    <xf numFmtId="0" fontId="4" fillId="0" borderId="71" xfId="7" applyFont="1" applyBorder="1" applyAlignment="1">
      <alignment horizontal="left" vertical="center"/>
    </xf>
    <xf numFmtId="0" fontId="4" fillId="0" borderId="72" xfId="7" applyFont="1" applyBorder="1" applyAlignment="1">
      <alignment horizontal="left" vertical="center"/>
    </xf>
    <xf numFmtId="177" fontId="4" fillId="0" borderId="72" xfId="7" applyNumberFormat="1" applyFont="1" applyBorder="1" applyAlignment="1">
      <alignment vertical="center"/>
    </xf>
    <xf numFmtId="177" fontId="6" fillId="0" borderId="58" xfId="7" applyNumberFormat="1" applyFont="1" applyBorder="1" applyAlignment="1">
      <alignment vertical="center"/>
    </xf>
    <xf numFmtId="14" fontId="4" fillId="0" borderId="61" xfId="7" applyNumberFormat="1" applyFont="1" applyBorder="1" applyAlignment="1">
      <alignment horizontal="center" vertical="center"/>
    </xf>
    <xf numFmtId="0" fontId="4" fillId="0" borderId="61" xfId="7" applyFont="1" applyBorder="1" applyAlignment="1">
      <alignment vertical="center"/>
    </xf>
    <xf numFmtId="177" fontId="4" fillId="0" borderId="76" xfId="7" applyNumberFormat="1" applyFont="1" applyBorder="1" applyAlignment="1">
      <alignment vertical="center"/>
    </xf>
    <xf numFmtId="14" fontId="4" fillId="0" borderId="63" xfId="7" applyNumberFormat="1" applyFont="1" applyBorder="1" applyAlignment="1">
      <alignment horizontal="center" vertical="center"/>
    </xf>
    <xf numFmtId="177" fontId="4" fillId="0" borderId="63" xfId="7" applyNumberFormat="1" applyFont="1" applyBorder="1" applyAlignment="1">
      <alignment vertical="center"/>
    </xf>
    <xf numFmtId="177" fontId="4" fillId="0" borderId="74" xfId="7" applyNumberFormat="1" applyFont="1" applyBorder="1" applyAlignment="1">
      <alignment vertical="center"/>
    </xf>
    <xf numFmtId="14" fontId="4" fillId="0" borderId="76" xfId="7" applyNumberFormat="1" applyFont="1" applyBorder="1" applyAlignment="1">
      <alignment horizontal="center" vertical="center"/>
    </xf>
    <xf numFmtId="0" fontId="17" fillId="0" borderId="0" xfId="7" applyFont="1" applyBorder="1" applyAlignment="1">
      <alignment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0" borderId="2" xfId="3" applyFont="1" applyFill="1" applyBorder="1" applyAlignment="1">
      <alignment vertical="center"/>
    </xf>
    <xf numFmtId="0" fontId="4" fillId="0" borderId="18" xfId="3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11" fillId="0" borderId="2" xfId="3" applyFont="1" applyFill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4" fillId="0" borderId="2" xfId="3" applyFont="1" applyFill="1" applyBorder="1" applyAlignment="1">
      <alignment vertical="center" shrinkToFit="1"/>
    </xf>
    <xf numFmtId="0" fontId="4" fillId="0" borderId="2" xfId="1" applyFont="1" applyFill="1" applyBorder="1" applyAlignment="1">
      <alignment horizontal="left" vertical="center" shrinkToFit="1"/>
    </xf>
    <xf numFmtId="0" fontId="4" fillId="0" borderId="2" xfId="4" applyFont="1" applyFill="1" applyBorder="1" applyAlignment="1">
      <alignment horizontal="lef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 shrinkToFit="1"/>
    </xf>
    <xf numFmtId="0" fontId="0" fillId="0" borderId="23" xfId="0" applyBorder="1" applyAlignment="1">
      <alignment horizontal="left" vertical="center" shrinkToFit="1"/>
    </xf>
    <xf numFmtId="0" fontId="4" fillId="0" borderId="1" xfId="3" applyFont="1" applyFill="1" applyBorder="1" applyAlignment="1">
      <alignment horizontal="left" vertical="center" shrinkToFit="1"/>
    </xf>
    <xf numFmtId="0" fontId="4" fillId="0" borderId="18" xfId="3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6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4" fillId="0" borderId="24" xfId="4" applyFont="1" applyFill="1" applyBorder="1" applyAlignment="1">
      <alignment horizontal="left" vertical="center" shrinkToFit="1"/>
    </xf>
    <xf numFmtId="0" fontId="0" fillId="0" borderId="0" xfId="0" applyBorder="1" applyAlignment="1">
      <alignment horizontal="left" vertical="center"/>
    </xf>
    <xf numFmtId="0" fontId="4" fillId="0" borderId="1" xfId="3" applyFont="1" applyFill="1" applyBorder="1" applyAlignment="1">
      <alignment vertical="center" shrinkToFit="1"/>
    </xf>
    <xf numFmtId="0" fontId="11" fillId="0" borderId="1" xfId="0" applyFont="1" applyBorder="1" applyAlignment="1">
      <alignment horizontal="left" vertical="center" shrinkToFit="1"/>
    </xf>
    <xf numFmtId="0" fontId="11" fillId="0" borderId="18" xfId="0" applyFont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left" vertical="center"/>
    </xf>
    <xf numFmtId="0" fontId="6" fillId="0" borderId="18" xfId="3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11" fillId="0" borderId="18" xfId="0" applyFont="1" applyBorder="1" applyAlignment="1">
      <alignment vertical="center" shrinkToFit="1"/>
    </xf>
    <xf numFmtId="0" fontId="4" fillId="0" borderId="1" xfId="4" applyFont="1" applyFill="1" applyBorder="1" applyAlignment="1">
      <alignment vertical="center" shrinkToFit="1"/>
    </xf>
    <xf numFmtId="0" fontId="4" fillId="0" borderId="18" xfId="4" applyFont="1" applyFill="1" applyBorder="1" applyAlignment="1">
      <alignment vertical="center" shrinkToFit="1"/>
    </xf>
    <xf numFmtId="0" fontId="4" fillId="2" borderId="1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11" fillId="0" borderId="7" xfId="8" applyFont="1" applyBorder="1" applyAlignment="1">
      <alignment horizontal="center" vertical="center" wrapText="1"/>
    </xf>
    <xf numFmtId="0" fontId="11" fillId="0" borderId="12" xfId="8" applyFont="1" applyBorder="1" applyAlignment="1">
      <alignment horizontal="center" vertical="center" wrapText="1"/>
    </xf>
    <xf numFmtId="0" fontId="11" fillId="0" borderId="34" xfId="8" applyFont="1" applyBorder="1" applyAlignment="1">
      <alignment horizontal="center" vertical="center" wrapText="1"/>
    </xf>
    <xf numFmtId="0" fontId="11" fillId="0" borderId="27" xfId="8" applyFont="1" applyBorder="1" applyAlignment="1">
      <alignment horizontal="center" vertical="center" wrapText="1"/>
    </xf>
    <xf numFmtId="0" fontId="4" fillId="0" borderId="27" xfId="4" applyFont="1" applyFill="1" applyBorder="1" applyAlignment="1">
      <alignment horizontal="center" vertical="center"/>
    </xf>
    <xf numFmtId="0" fontId="4" fillId="0" borderId="28" xfId="4" applyFont="1" applyFill="1" applyBorder="1" applyAlignment="1">
      <alignment horizontal="center" vertical="center"/>
    </xf>
    <xf numFmtId="0" fontId="11" fillId="0" borderId="22" xfId="8" applyFont="1" applyBorder="1" applyAlignment="1">
      <alignment horizontal="center" vertical="center" wrapText="1"/>
    </xf>
    <xf numFmtId="0" fontId="11" fillId="0" borderId="38" xfId="8" applyFont="1" applyBorder="1" applyAlignment="1">
      <alignment horizontal="center" vertical="center" wrapText="1"/>
    </xf>
    <xf numFmtId="0" fontId="11" fillId="0" borderId="39" xfId="8" applyFont="1" applyBorder="1" applyAlignment="1">
      <alignment horizontal="center" vertical="center" wrapText="1"/>
    </xf>
    <xf numFmtId="3" fontId="11" fillId="0" borderId="27" xfId="8" applyNumberFormat="1" applyFont="1" applyBorder="1" applyAlignment="1">
      <alignment horizontal="center" vertical="center"/>
    </xf>
    <xf numFmtId="3" fontId="11" fillId="0" borderId="28" xfId="8" applyNumberFormat="1" applyFont="1" applyBorder="1" applyAlignment="1">
      <alignment horizontal="center" vertical="center"/>
    </xf>
    <xf numFmtId="0" fontId="15" fillId="0" borderId="1" xfId="8" applyFont="1" applyBorder="1" applyAlignment="1">
      <alignment horizontal="center"/>
    </xf>
    <xf numFmtId="0" fontId="15" fillId="0" borderId="2" xfId="8" applyFont="1" applyBorder="1" applyAlignment="1">
      <alignment horizontal="center"/>
    </xf>
    <xf numFmtId="0" fontId="4" fillId="3" borderId="42" xfId="7" applyFont="1" applyFill="1" applyBorder="1" applyAlignment="1">
      <alignment horizontal="center" vertical="center"/>
    </xf>
    <xf numFmtId="0" fontId="17" fillId="0" borderId="59" xfId="7" applyFont="1" applyBorder="1" applyAlignment="1">
      <alignment vertical="center"/>
    </xf>
    <xf numFmtId="0" fontId="16" fillId="0" borderId="42" xfId="7" applyFont="1" applyBorder="1" applyAlignment="1">
      <alignment horizontal="center" vertical="center"/>
    </xf>
    <xf numFmtId="0" fontId="17" fillId="0" borderId="43" xfId="7" applyFont="1" applyBorder="1" applyAlignment="1">
      <alignment vertical="center"/>
    </xf>
    <xf numFmtId="0" fontId="17" fillId="0" borderId="44" xfId="7" applyFont="1" applyBorder="1" applyAlignment="1">
      <alignment vertical="center"/>
    </xf>
    <xf numFmtId="0" fontId="17" fillId="0" borderId="45" xfId="7" applyFont="1" applyBorder="1" applyAlignment="1">
      <alignment vertical="center"/>
    </xf>
    <xf numFmtId="0" fontId="4" fillId="0" borderId="48" xfId="7" applyFont="1" applyBorder="1" applyAlignment="1">
      <alignment horizontal="left" vertical="center"/>
    </xf>
    <xf numFmtId="0" fontId="17" fillId="0" borderId="49" xfId="7" applyFont="1" applyBorder="1" applyAlignment="1">
      <alignment vertical="center"/>
    </xf>
    <xf numFmtId="0" fontId="17" fillId="0" borderId="50" xfId="7" applyFont="1" applyBorder="1" applyAlignment="1">
      <alignment vertical="center"/>
    </xf>
    <xf numFmtId="0" fontId="4" fillId="0" borderId="53" xfId="7" applyFont="1" applyBorder="1" applyAlignment="1">
      <alignment horizontal="left" vertical="center"/>
    </xf>
    <xf numFmtId="0" fontId="17" fillId="0" borderId="54" xfId="7" applyFont="1" applyBorder="1" applyAlignment="1">
      <alignment vertical="center"/>
    </xf>
    <xf numFmtId="0" fontId="17" fillId="0" borderId="55" xfId="7" applyFont="1" applyBorder="1" applyAlignment="1">
      <alignment vertical="center"/>
    </xf>
    <xf numFmtId="0" fontId="6" fillId="0" borderId="42" xfId="7" applyFont="1" applyBorder="1" applyAlignment="1">
      <alignment horizontal="center" vertical="center"/>
    </xf>
    <xf numFmtId="0" fontId="4" fillId="0" borderId="60" xfId="7" applyFont="1" applyBorder="1" applyAlignment="1">
      <alignment horizontal="center" vertical="center" wrapText="1"/>
    </xf>
    <xf numFmtId="0" fontId="4" fillId="0" borderId="63" xfId="7" applyFont="1" applyBorder="1" applyAlignment="1">
      <alignment horizontal="center" vertical="center" wrapText="1"/>
    </xf>
    <xf numFmtId="0" fontId="17" fillId="0" borderId="63" xfId="7" applyFont="1" applyBorder="1" applyAlignment="1">
      <alignment vertical="center"/>
    </xf>
    <xf numFmtId="0" fontId="17" fillId="0" borderId="67" xfId="7" applyFont="1" applyBorder="1" applyAlignment="1">
      <alignment vertical="center"/>
    </xf>
    <xf numFmtId="0" fontId="18" fillId="0" borderId="48" xfId="7" applyFont="1" applyBorder="1" applyAlignment="1">
      <alignment horizontal="left" vertical="center"/>
    </xf>
    <xf numFmtId="0" fontId="17" fillId="0" borderId="62" xfId="7" applyFont="1" applyBorder="1" applyAlignment="1">
      <alignment vertical="center"/>
    </xf>
    <xf numFmtId="0" fontId="4" fillId="0" borderId="66" xfId="7" applyFont="1" applyBorder="1" applyAlignment="1">
      <alignment horizontal="left" vertical="center"/>
    </xf>
    <xf numFmtId="0" fontId="18" fillId="0" borderId="53" xfId="7" applyFont="1" applyBorder="1" applyAlignment="1">
      <alignment horizontal="left" vertical="center"/>
    </xf>
    <xf numFmtId="0" fontId="18" fillId="0" borderId="66" xfId="7" applyFont="1" applyBorder="1" applyAlignment="1">
      <alignment horizontal="left" vertical="center"/>
    </xf>
    <xf numFmtId="0" fontId="18" fillId="0" borderId="53" xfId="7" applyFont="1" applyBorder="1" applyAlignment="1">
      <alignment vertical="center"/>
    </xf>
    <xf numFmtId="0" fontId="18" fillId="0" borderId="66" xfId="7" applyFont="1" applyBorder="1" applyAlignment="1">
      <alignment vertical="center"/>
    </xf>
    <xf numFmtId="0" fontId="6" fillId="0" borderId="69" xfId="7" applyFont="1" applyBorder="1" applyAlignment="1">
      <alignment horizontal="center" vertical="center"/>
    </xf>
    <xf numFmtId="0" fontId="17" fillId="0" borderId="70" xfId="7" applyFont="1" applyBorder="1" applyAlignment="1">
      <alignment vertical="center"/>
    </xf>
    <xf numFmtId="0" fontId="0" fillId="0" borderId="63" xfId="0" applyBorder="1" applyAlignment="1">
      <alignment vertical="center"/>
    </xf>
    <xf numFmtId="0" fontId="0" fillId="0" borderId="75" xfId="0" applyBorder="1" applyAlignment="1">
      <alignment vertical="center"/>
    </xf>
    <xf numFmtId="0" fontId="8" fillId="0" borderId="60" xfId="7" applyFont="1" applyBorder="1" applyAlignment="1">
      <alignment horizontal="center" vertical="center" wrapText="1"/>
    </xf>
    <xf numFmtId="0" fontId="0" fillId="0" borderId="67" xfId="0" applyBorder="1" applyAlignment="1">
      <alignment vertical="center"/>
    </xf>
    <xf numFmtId="0" fontId="18" fillId="0" borderId="64" xfId="7" applyFont="1" applyBorder="1" applyAlignment="1">
      <alignment horizontal="left" vertical="center"/>
    </xf>
    <xf numFmtId="0" fontId="17" fillId="0" borderId="65" xfId="7" applyFont="1" applyBorder="1" applyAlignment="1">
      <alignment vertical="center"/>
    </xf>
    <xf numFmtId="0" fontId="17" fillId="0" borderId="66" xfId="7" applyFont="1" applyBorder="1" applyAlignment="1">
      <alignment vertical="center"/>
    </xf>
    <xf numFmtId="0" fontId="0" fillId="0" borderId="63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3" xfId="0" applyBorder="1" applyAlignment="1">
      <alignment vertical="center"/>
    </xf>
    <xf numFmtId="0" fontId="0" fillId="0" borderId="74" xfId="0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5" xfId="0" applyBorder="1" applyAlignment="1">
      <alignment vertical="center"/>
    </xf>
    <xf numFmtId="0" fontId="4" fillId="0" borderId="53" xfId="7" applyFont="1" applyBorder="1" applyAlignment="1">
      <alignment vertical="center"/>
    </xf>
    <xf numFmtId="0" fontId="4" fillId="0" borderId="77" xfId="7" applyFont="1" applyBorder="1" applyAlignment="1">
      <alignment horizontal="left" vertical="center"/>
    </xf>
    <xf numFmtId="0" fontId="4" fillId="0" borderId="78" xfId="7" applyFont="1" applyBorder="1" applyAlignment="1">
      <alignment horizontal="left" vertical="center"/>
    </xf>
    <xf numFmtId="0" fontId="4" fillId="0" borderId="64" xfId="7" applyFont="1" applyBorder="1" applyAlignment="1">
      <alignment horizontal="left" vertical="center"/>
    </xf>
    <xf numFmtId="0" fontId="4" fillId="0" borderId="65" xfId="7" applyFont="1" applyBorder="1" applyAlignment="1">
      <alignment horizontal="left" vertical="center"/>
    </xf>
    <xf numFmtId="0" fontId="8" fillId="0" borderId="63" xfId="7" applyFont="1" applyBorder="1" applyAlignment="1">
      <alignment horizontal="center" vertical="center" wrapText="1"/>
    </xf>
    <xf numFmtId="0" fontId="4" fillId="0" borderId="79" xfId="7" applyFont="1" applyBorder="1" applyAlignment="1">
      <alignment horizontal="left" vertical="center"/>
    </xf>
    <xf numFmtId="0" fontId="4" fillId="0" borderId="52" xfId="7" applyFont="1" applyBorder="1" applyAlignment="1">
      <alignment horizontal="left" vertical="center"/>
    </xf>
    <xf numFmtId="0" fontId="4" fillId="0" borderId="80" xfId="7" applyFont="1" applyBorder="1" applyAlignment="1">
      <alignment horizontal="left" vertical="center"/>
    </xf>
    <xf numFmtId="0" fontId="17" fillId="0" borderId="57" xfId="7" applyFont="1" applyBorder="1" applyAlignment="1">
      <alignment vertical="center"/>
    </xf>
    <xf numFmtId="0" fontId="0" fillId="0" borderId="66" xfId="0" applyBorder="1" applyAlignment="1">
      <alignment horizontal="left" vertical="center"/>
    </xf>
    <xf numFmtId="0" fontId="4" fillId="0" borderId="54" xfId="7" applyFont="1" applyBorder="1" applyAlignment="1">
      <alignment horizontal="left" vertical="center"/>
    </xf>
    <xf numFmtId="0" fontId="0" fillId="0" borderId="54" xfId="0" applyBorder="1" applyAlignment="1">
      <alignment horizontal="left" vertical="center"/>
    </xf>
  </cellXfs>
  <cellStyles count="34">
    <cellStyle name="쉼표 [0]" xfId="6" builtinId="6"/>
    <cellStyle name="쉼표 [0] 2" xfId="5"/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18" xfId="17"/>
    <cellStyle name="표준 19" xfId="18"/>
    <cellStyle name="표준 2" xfId="2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28"/>
    <cellStyle name="표준 3" xfId="7"/>
    <cellStyle name="표준 4" xfId="8"/>
    <cellStyle name="표준 5" xfId="29"/>
    <cellStyle name="표준 6" xfId="30"/>
    <cellStyle name="표준 7" xfId="31"/>
    <cellStyle name="표준 8" xfId="32"/>
    <cellStyle name="표준 9" xfId="33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opLeftCell="A10" zoomScale="85" zoomScaleNormal="85" workbookViewId="0">
      <selection activeCell="A27" sqref="A27:A41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</cols>
  <sheetData>
    <row r="1" spans="1:7" ht="27">
      <c r="A1" s="172" t="s">
        <v>18</v>
      </c>
      <c r="B1" s="173"/>
      <c r="C1" s="173"/>
      <c r="D1" s="173"/>
      <c r="E1" s="174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75" t="s">
        <v>2</v>
      </c>
      <c r="B4" s="176"/>
      <c r="C4" s="177"/>
      <c r="D4" s="5" t="s">
        <v>3</v>
      </c>
      <c r="E4" s="6" t="s">
        <v>4</v>
      </c>
    </row>
    <row r="5" spans="1:7">
      <c r="A5" s="178" t="s">
        <v>14</v>
      </c>
      <c r="B5" s="179"/>
      <c r="C5" s="180"/>
      <c r="D5" s="7">
        <f>COUNTA(E11:E25)</f>
        <v>15</v>
      </c>
      <c r="E5" s="8">
        <f>E26</f>
        <v>4693393</v>
      </c>
    </row>
    <row r="6" spans="1:7">
      <c r="A6" s="181" t="s">
        <v>5</v>
      </c>
      <c r="B6" s="182"/>
      <c r="C6" s="183"/>
      <c r="D6" s="9">
        <v>14</v>
      </c>
      <c r="E6" s="10">
        <f>E41</f>
        <v>4158500</v>
      </c>
    </row>
    <row r="7" spans="1:7">
      <c r="A7" s="184" t="s">
        <v>6</v>
      </c>
      <c r="B7" s="185"/>
      <c r="C7" s="186"/>
      <c r="D7" s="11">
        <f>D5+D6</f>
        <v>29</v>
      </c>
      <c r="E7" s="12">
        <f>E5+E6</f>
        <v>8851893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1" t="s">
        <v>8</v>
      </c>
      <c r="B10" s="21" t="s">
        <v>9</v>
      </c>
      <c r="C10" s="164" t="s">
        <v>10</v>
      </c>
      <c r="D10" s="164"/>
      <c r="E10" s="21" t="s">
        <v>11</v>
      </c>
    </row>
    <row r="11" spans="1:7" ht="21.75" customHeight="1">
      <c r="A11" s="143" t="s">
        <v>15</v>
      </c>
      <c r="B11" s="14">
        <v>43468</v>
      </c>
      <c r="C11" s="167" t="s">
        <v>30</v>
      </c>
      <c r="D11" s="168"/>
      <c r="E11" s="15">
        <v>314000</v>
      </c>
    </row>
    <row r="12" spans="1:7" ht="21.75" customHeight="1">
      <c r="A12" s="144"/>
      <c r="B12" s="14">
        <v>43469</v>
      </c>
      <c r="C12" s="169" t="s">
        <v>21</v>
      </c>
      <c r="D12" s="166"/>
      <c r="E12" s="18">
        <v>326000</v>
      </c>
    </row>
    <row r="13" spans="1:7" ht="21.75" customHeight="1">
      <c r="A13" s="144"/>
      <c r="B13" s="14">
        <v>43472</v>
      </c>
      <c r="C13" s="165" t="s">
        <v>22</v>
      </c>
      <c r="D13" s="166"/>
      <c r="E13" s="15">
        <v>391300</v>
      </c>
    </row>
    <row r="14" spans="1:7" ht="21.75" customHeight="1">
      <c r="A14" s="144"/>
      <c r="B14" s="19">
        <v>43473</v>
      </c>
      <c r="C14" s="171" t="s">
        <v>23</v>
      </c>
      <c r="D14" s="154"/>
      <c r="E14" s="20">
        <v>475000</v>
      </c>
    </row>
    <row r="15" spans="1:7" ht="21.75" customHeight="1">
      <c r="A15" s="144"/>
      <c r="B15" s="14">
        <v>43474</v>
      </c>
      <c r="C15" s="165" t="s">
        <v>25</v>
      </c>
      <c r="D15" s="166"/>
      <c r="E15" s="15">
        <v>221400</v>
      </c>
    </row>
    <row r="16" spans="1:7" ht="21.75" customHeight="1">
      <c r="A16" s="144"/>
      <c r="B16" s="17">
        <v>43475</v>
      </c>
      <c r="C16" s="170" t="s">
        <v>26</v>
      </c>
      <c r="D16" s="152"/>
      <c r="E16" s="20">
        <v>148000</v>
      </c>
      <c r="G16" s="13"/>
    </row>
    <row r="17" spans="1:7" ht="21.75" customHeight="1">
      <c r="A17" s="144"/>
      <c r="B17" s="14">
        <v>43476</v>
      </c>
      <c r="C17" s="170" t="s">
        <v>25</v>
      </c>
      <c r="D17" s="152"/>
      <c r="E17" s="15">
        <v>402000</v>
      </c>
    </row>
    <row r="18" spans="1:7" ht="21.75" customHeight="1">
      <c r="A18" s="144"/>
      <c r="B18" s="14">
        <v>43478</v>
      </c>
      <c r="C18" s="165" t="s">
        <v>31</v>
      </c>
      <c r="D18" s="166"/>
      <c r="E18" s="15">
        <v>468093</v>
      </c>
    </row>
    <row r="19" spans="1:7" ht="21.75" customHeight="1">
      <c r="A19" s="144"/>
      <c r="B19" s="14">
        <v>43479</v>
      </c>
      <c r="C19" s="165" t="s">
        <v>29</v>
      </c>
      <c r="D19" s="168"/>
      <c r="E19" s="15">
        <v>236900</v>
      </c>
    </row>
    <row r="20" spans="1:7" ht="21.75" customHeight="1">
      <c r="A20" s="144"/>
      <c r="B20" s="14">
        <v>43481</v>
      </c>
      <c r="C20" s="165" t="s">
        <v>35</v>
      </c>
      <c r="D20" s="166"/>
      <c r="E20" s="15">
        <v>211000</v>
      </c>
    </row>
    <row r="21" spans="1:7" ht="21.75" customHeight="1">
      <c r="A21" s="144"/>
      <c r="B21" s="14">
        <v>43482</v>
      </c>
      <c r="C21" s="165" t="s">
        <v>34</v>
      </c>
      <c r="D21" s="166"/>
      <c r="E21" s="20">
        <v>255000</v>
      </c>
    </row>
    <row r="22" spans="1:7" ht="21.75" customHeight="1">
      <c r="A22" s="144"/>
      <c r="B22" s="17">
        <v>43483</v>
      </c>
      <c r="C22" s="149" t="s">
        <v>36</v>
      </c>
      <c r="D22" s="150"/>
      <c r="E22" s="15">
        <v>304700</v>
      </c>
    </row>
    <row r="23" spans="1:7" ht="21.75" customHeight="1">
      <c r="A23" s="144"/>
      <c r="B23" s="17">
        <v>43486</v>
      </c>
      <c r="C23" s="157" t="s">
        <v>37</v>
      </c>
      <c r="D23" s="158"/>
      <c r="E23" s="18">
        <v>448500</v>
      </c>
    </row>
    <row r="24" spans="1:7" ht="21.75" customHeight="1">
      <c r="A24" s="144"/>
      <c r="B24" s="53">
        <v>43489</v>
      </c>
      <c r="C24" s="159" t="s">
        <v>40</v>
      </c>
      <c r="D24" s="160"/>
      <c r="E24" s="51">
        <v>334000</v>
      </c>
    </row>
    <row r="25" spans="1:7" ht="21.75" customHeight="1">
      <c r="A25" s="144"/>
      <c r="B25" s="52">
        <v>43490</v>
      </c>
      <c r="C25" s="161" t="s">
        <v>42</v>
      </c>
      <c r="D25" s="161"/>
      <c r="E25" s="15">
        <v>157500</v>
      </c>
    </row>
    <row r="26" spans="1:7" ht="21.75" customHeight="1">
      <c r="A26" s="145"/>
      <c r="B26" s="22" t="s">
        <v>12</v>
      </c>
      <c r="C26" s="155"/>
      <c r="D26" s="156"/>
      <c r="E26" s="16">
        <f>SUM(E11:E25)</f>
        <v>4693393</v>
      </c>
      <c r="G26" s="13"/>
    </row>
    <row r="27" spans="1:7" ht="21.75" customHeight="1">
      <c r="A27" s="146" t="s">
        <v>282</v>
      </c>
      <c r="B27" s="41">
        <v>43467</v>
      </c>
      <c r="C27" s="187" t="s">
        <v>19</v>
      </c>
      <c r="D27" s="188"/>
      <c r="E27" s="42">
        <v>438000</v>
      </c>
    </row>
    <row r="28" spans="1:7" ht="21.75" customHeight="1">
      <c r="A28" s="147"/>
      <c r="B28" s="17">
        <v>43469</v>
      </c>
      <c r="C28" s="189" t="s">
        <v>20</v>
      </c>
      <c r="D28" s="190"/>
      <c r="E28" s="18">
        <v>450000</v>
      </c>
    </row>
    <row r="29" spans="1:7" ht="21.75" customHeight="1">
      <c r="A29" s="147"/>
      <c r="B29" s="17">
        <v>43474</v>
      </c>
      <c r="C29" s="189" t="s">
        <v>24</v>
      </c>
      <c r="D29" s="190"/>
      <c r="E29" s="18">
        <v>360000</v>
      </c>
    </row>
    <row r="30" spans="1:7" ht="21.75" customHeight="1">
      <c r="A30" s="147"/>
      <c r="B30" s="19">
        <v>43475</v>
      </c>
      <c r="C30" s="153" t="s">
        <v>27</v>
      </c>
      <c r="D30" s="154"/>
      <c r="E30" s="20">
        <v>415500</v>
      </c>
    </row>
    <row r="31" spans="1:7" ht="21.75" customHeight="1">
      <c r="A31" s="147"/>
      <c r="B31" s="19">
        <v>43476</v>
      </c>
      <c r="C31" s="153" t="s">
        <v>28</v>
      </c>
      <c r="D31" s="154"/>
      <c r="E31" s="20">
        <v>258000</v>
      </c>
    </row>
    <row r="32" spans="1:7" ht="21.75" customHeight="1">
      <c r="A32" s="147"/>
      <c r="B32" s="19">
        <v>43466</v>
      </c>
      <c r="C32" s="153" t="s">
        <v>32</v>
      </c>
      <c r="D32" s="154"/>
      <c r="E32" s="43">
        <v>50000</v>
      </c>
    </row>
    <row r="33" spans="1:5" ht="21.75" customHeight="1">
      <c r="A33" s="147"/>
      <c r="B33" s="14">
        <v>43482</v>
      </c>
      <c r="C33" s="151" t="s">
        <v>33</v>
      </c>
      <c r="D33" s="152"/>
      <c r="E33" s="15">
        <v>70000</v>
      </c>
    </row>
    <row r="34" spans="1:5" ht="21.75" customHeight="1">
      <c r="A34" s="147"/>
      <c r="B34" s="14">
        <v>43486</v>
      </c>
      <c r="C34" s="151" t="s">
        <v>43</v>
      </c>
      <c r="D34" s="152"/>
      <c r="E34" s="15">
        <v>120000</v>
      </c>
    </row>
    <row r="35" spans="1:5" ht="21.75" customHeight="1">
      <c r="A35" s="147"/>
      <c r="B35" s="14">
        <v>43487</v>
      </c>
      <c r="C35" s="151" t="s">
        <v>38</v>
      </c>
      <c r="D35" s="152"/>
      <c r="E35" s="15">
        <v>319000</v>
      </c>
    </row>
    <row r="36" spans="1:5" ht="21.75" customHeight="1">
      <c r="A36" s="147"/>
      <c r="B36" s="17">
        <v>43487</v>
      </c>
      <c r="C36" s="191" t="s">
        <v>39</v>
      </c>
      <c r="D36" s="158"/>
      <c r="E36" s="18">
        <v>400000</v>
      </c>
    </row>
    <row r="37" spans="1:5" ht="21.75" customHeight="1">
      <c r="A37" s="147"/>
      <c r="B37" s="49">
        <v>43489</v>
      </c>
      <c r="C37" s="151" t="s">
        <v>41</v>
      </c>
      <c r="D37" s="152"/>
      <c r="E37" s="50">
        <v>321000</v>
      </c>
    </row>
    <row r="38" spans="1:5" ht="21.75" customHeight="1">
      <c r="A38" s="147"/>
      <c r="B38" s="49">
        <v>43493</v>
      </c>
      <c r="C38" s="151" t="s">
        <v>44</v>
      </c>
      <c r="D38" s="152"/>
      <c r="E38" s="50">
        <v>342000</v>
      </c>
    </row>
    <row r="39" spans="1:5" ht="21.75" customHeight="1">
      <c r="A39" s="147"/>
      <c r="B39" s="49">
        <v>43494</v>
      </c>
      <c r="C39" s="151" t="s">
        <v>45</v>
      </c>
      <c r="D39" s="152"/>
      <c r="E39" s="50">
        <v>300000</v>
      </c>
    </row>
    <row r="40" spans="1:5" ht="21.75" customHeight="1">
      <c r="A40" s="147"/>
      <c r="B40" s="49">
        <v>43496</v>
      </c>
      <c r="C40" s="151" t="s">
        <v>46</v>
      </c>
      <c r="D40" s="152"/>
      <c r="E40" s="50">
        <v>315000</v>
      </c>
    </row>
    <row r="41" spans="1:5" ht="21.75" customHeight="1">
      <c r="A41" s="148"/>
      <c r="B41" s="25" t="s">
        <v>12</v>
      </c>
      <c r="C41" s="162"/>
      <c r="D41" s="163"/>
      <c r="E41" s="26">
        <f>SUM(E27:E40)</f>
        <v>4158500</v>
      </c>
    </row>
    <row r="42" spans="1:5">
      <c r="A42" s="33"/>
      <c r="B42" s="34"/>
      <c r="C42" s="35"/>
      <c r="D42" s="35"/>
      <c r="E42" s="36"/>
    </row>
    <row r="43" spans="1:5">
      <c r="A43" s="27"/>
      <c r="B43" s="28"/>
      <c r="C43" s="29"/>
      <c r="D43" s="29"/>
      <c r="E43" s="30"/>
    </row>
    <row r="44" spans="1:5">
      <c r="A44" s="27"/>
      <c r="B44" s="28"/>
      <c r="C44" s="29"/>
      <c r="D44" s="29"/>
      <c r="E44" s="30"/>
    </row>
    <row r="45" spans="1:5">
      <c r="A45" s="27"/>
      <c r="B45" s="28"/>
      <c r="C45" s="29"/>
      <c r="D45" s="29"/>
      <c r="E45" s="30"/>
    </row>
    <row r="46" spans="1:5">
      <c r="A46" s="27"/>
      <c r="B46" s="28"/>
      <c r="C46" s="29"/>
      <c r="D46" s="29"/>
      <c r="E46" s="30"/>
    </row>
    <row r="47" spans="1:5">
      <c r="A47" s="27"/>
      <c r="B47" s="31"/>
      <c r="C47" s="31"/>
      <c r="D47" s="31"/>
      <c r="E47" s="32"/>
    </row>
  </sheetData>
  <mergeCells count="39">
    <mergeCell ref="C40:D40"/>
    <mergeCell ref="C27:D27"/>
    <mergeCell ref="C28:D28"/>
    <mergeCell ref="C29:D29"/>
    <mergeCell ref="C36:D36"/>
    <mergeCell ref="C39:D39"/>
    <mergeCell ref="A1:E1"/>
    <mergeCell ref="A4:C4"/>
    <mergeCell ref="A5:C5"/>
    <mergeCell ref="A6:C6"/>
    <mergeCell ref="A7:C7"/>
    <mergeCell ref="C10:D10"/>
    <mergeCell ref="C21:D21"/>
    <mergeCell ref="C11:D11"/>
    <mergeCell ref="C12:D12"/>
    <mergeCell ref="C13:D13"/>
    <mergeCell ref="C15:D15"/>
    <mergeCell ref="C16:D16"/>
    <mergeCell ref="C14:D14"/>
    <mergeCell ref="C17:D17"/>
    <mergeCell ref="C18:D18"/>
    <mergeCell ref="C19:D19"/>
    <mergeCell ref="C20:D20"/>
    <mergeCell ref="A11:A26"/>
    <mergeCell ref="A27:A41"/>
    <mergeCell ref="C22:D22"/>
    <mergeCell ref="C33:D33"/>
    <mergeCell ref="C32:D32"/>
    <mergeCell ref="C26:D26"/>
    <mergeCell ref="C23:D23"/>
    <mergeCell ref="C30:D30"/>
    <mergeCell ref="C31:D31"/>
    <mergeCell ref="C34:D34"/>
    <mergeCell ref="C24:D24"/>
    <mergeCell ref="C37:D37"/>
    <mergeCell ref="C38:D38"/>
    <mergeCell ref="C25:D25"/>
    <mergeCell ref="C35:D35"/>
    <mergeCell ref="C41:D4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zoomScale="85" zoomScaleNormal="85" workbookViewId="0">
      <selection activeCell="A26" sqref="A26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</cols>
  <sheetData>
    <row r="1" spans="1:5" ht="27">
      <c r="A1" s="172" t="s">
        <v>47</v>
      </c>
      <c r="B1" s="173"/>
      <c r="C1" s="173"/>
      <c r="D1" s="173"/>
      <c r="E1" s="17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75" t="s">
        <v>2</v>
      </c>
      <c r="B4" s="176"/>
      <c r="C4" s="177"/>
      <c r="D4" s="5" t="s">
        <v>3</v>
      </c>
      <c r="E4" s="6" t="s">
        <v>4</v>
      </c>
    </row>
    <row r="5" spans="1:5">
      <c r="A5" s="178" t="s">
        <v>14</v>
      </c>
      <c r="B5" s="179"/>
      <c r="C5" s="180"/>
      <c r="D5" s="7">
        <v>7</v>
      </c>
      <c r="E5" s="8">
        <f>E18</f>
        <v>1629500</v>
      </c>
    </row>
    <row r="6" spans="1:5">
      <c r="A6" s="181" t="s">
        <v>5</v>
      </c>
      <c r="B6" s="182"/>
      <c r="C6" s="183"/>
      <c r="D6" s="9">
        <v>6</v>
      </c>
      <c r="E6" s="10">
        <f>E25</f>
        <v>1668000</v>
      </c>
    </row>
    <row r="7" spans="1:5">
      <c r="A7" s="184" t="s">
        <v>6</v>
      </c>
      <c r="B7" s="185"/>
      <c r="C7" s="186"/>
      <c r="D7" s="11">
        <f>D5+D6</f>
        <v>13</v>
      </c>
      <c r="E7" s="12">
        <f>E5+E6</f>
        <v>3297500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 ht="21.75" customHeight="1">
      <c r="A10" s="23" t="s">
        <v>8</v>
      </c>
      <c r="B10" s="23" t="s">
        <v>9</v>
      </c>
      <c r="C10" s="164" t="s">
        <v>10</v>
      </c>
      <c r="D10" s="164"/>
      <c r="E10" s="23" t="s">
        <v>11</v>
      </c>
    </row>
    <row r="11" spans="1:5" ht="21.75" customHeight="1">
      <c r="A11" s="143" t="s">
        <v>15</v>
      </c>
      <c r="B11" s="14">
        <v>43497</v>
      </c>
      <c r="C11" s="199" t="s">
        <v>25</v>
      </c>
      <c r="D11" s="166"/>
      <c r="E11" s="15">
        <v>450000</v>
      </c>
    </row>
    <row r="12" spans="1:5" ht="21.75" customHeight="1">
      <c r="A12" s="144"/>
      <c r="B12" s="17">
        <v>43497</v>
      </c>
      <c r="C12" s="200" t="s">
        <v>50</v>
      </c>
      <c r="D12" s="201"/>
      <c r="E12" s="45">
        <v>178000</v>
      </c>
    </row>
    <row r="13" spans="1:5" ht="21.75" customHeight="1">
      <c r="A13" s="144"/>
      <c r="B13" s="14">
        <v>43503</v>
      </c>
      <c r="C13" s="199" t="s">
        <v>25</v>
      </c>
      <c r="D13" s="166"/>
      <c r="E13" s="18">
        <v>430000</v>
      </c>
    </row>
    <row r="14" spans="1:5" ht="21.75" customHeight="1">
      <c r="A14" s="144"/>
      <c r="B14" s="14">
        <v>43514</v>
      </c>
      <c r="C14" s="151" t="s">
        <v>40</v>
      </c>
      <c r="D14" s="152"/>
      <c r="E14" s="15">
        <v>119200</v>
      </c>
    </row>
    <row r="15" spans="1:5" ht="21.75" customHeight="1">
      <c r="A15" s="144"/>
      <c r="B15" s="17">
        <v>43516</v>
      </c>
      <c r="C15" s="204" t="s">
        <v>40</v>
      </c>
      <c r="D15" s="166"/>
      <c r="E15" s="15">
        <v>192300</v>
      </c>
    </row>
    <row r="16" spans="1:5" ht="21.75" customHeight="1">
      <c r="A16" s="144"/>
      <c r="B16" s="17">
        <v>43517</v>
      </c>
      <c r="C16" s="199" t="s">
        <v>55</v>
      </c>
      <c r="D16" s="205"/>
      <c r="E16" s="18">
        <v>200000</v>
      </c>
    </row>
    <row r="17" spans="1:12" ht="21.75" customHeight="1">
      <c r="A17" s="144"/>
      <c r="B17" s="17">
        <v>43524</v>
      </c>
      <c r="C17" s="189" t="s">
        <v>57</v>
      </c>
      <c r="D17" s="190"/>
      <c r="E17" s="18">
        <v>60000</v>
      </c>
    </row>
    <row r="18" spans="1:12" ht="21.75" customHeight="1">
      <c r="A18" s="145"/>
      <c r="B18" s="22" t="s">
        <v>12</v>
      </c>
      <c r="C18" s="202"/>
      <c r="D18" s="203"/>
      <c r="E18" s="16">
        <f>SUM(E11:E17)</f>
        <v>1629500</v>
      </c>
    </row>
    <row r="19" spans="1:12" ht="21.75" customHeight="1">
      <c r="A19" s="146" t="s">
        <v>283</v>
      </c>
      <c r="B19" s="14">
        <v>43503</v>
      </c>
      <c r="C19" s="151" t="s">
        <v>49</v>
      </c>
      <c r="D19" s="158"/>
      <c r="E19" s="15">
        <v>45000</v>
      </c>
    </row>
    <row r="20" spans="1:12" ht="21.75" customHeight="1">
      <c r="A20" s="147"/>
      <c r="B20" s="14">
        <v>43507</v>
      </c>
      <c r="C20" s="204" t="s">
        <v>51</v>
      </c>
      <c r="D20" s="166"/>
      <c r="E20" s="15">
        <v>230000</v>
      </c>
      <c r="J20" s="44"/>
      <c r="K20" s="192"/>
      <c r="L20" s="192"/>
    </row>
    <row r="21" spans="1:12" ht="21.75" customHeight="1">
      <c r="A21" s="147"/>
      <c r="B21" s="17">
        <v>43511</v>
      </c>
      <c r="C21" s="189" t="s">
        <v>52</v>
      </c>
      <c r="D21" s="190"/>
      <c r="E21" s="18">
        <v>331000</v>
      </c>
    </row>
    <row r="22" spans="1:12" ht="21.75" customHeight="1">
      <c r="A22" s="147"/>
      <c r="B22" s="17">
        <v>43514</v>
      </c>
      <c r="C22" s="189" t="s">
        <v>53</v>
      </c>
      <c r="D22" s="190"/>
      <c r="E22" s="18">
        <v>470000</v>
      </c>
    </row>
    <row r="23" spans="1:12" ht="21.75" customHeight="1">
      <c r="A23" s="147"/>
      <c r="B23" s="19">
        <v>43515</v>
      </c>
      <c r="C23" s="153" t="s">
        <v>54</v>
      </c>
      <c r="D23" s="154"/>
      <c r="E23" s="20">
        <v>398000</v>
      </c>
    </row>
    <row r="24" spans="1:12" ht="21.75" customHeight="1">
      <c r="A24" s="147"/>
      <c r="B24" s="19">
        <v>43524</v>
      </c>
      <c r="C24" s="153" t="s">
        <v>56</v>
      </c>
      <c r="D24" s="154"/>
      <c r="E24" s="20">
        <v>194000</v>
      </c>
    </row>
    <row r="25" spans="1:12" ht="21.75" customHeight="1">
      <c r="A25" s="148"/>
      <c r="B25" s="25" t="s">
        <v>12</v>
      </c>
      <c r="C25" s="195"/>
      <c r="D25" s="196"/>
      <c r="E25" s="26">
        <f>SUM(E19:E24)</f>
        <v>1668000</v>
      </c>
    </row>
    <row r="26" spans="1:12" ht="21.75" customHeight="1">
      <c r="A26" s="33"/>
      <c r="B26" s="37"/>
      <c r="C26" s="197"/>
      <c r="D26" s="197"/>
      <c r="E26" s="38"/>
      <c r="G26" s="13"/>
    </row>
    <row r="27" spans="1:12" ht="21.75" customHeight="1">
      <c r="A27" s="27"/>
      <c r="B27" s="28"/>
      <c r="C27" s="194"/>
      <c r="D27" s="194"/>
      <c r="E27" s="30"/>
      <c r="G27" s="13"/>
    </row>
    <row r="28" spans="1:12" ht="21.75" customHeight="1">
      <c r="A28" s="27"/>
      <c r="B28" s="28"/>
      <c r="C28" s="194"/>
      <c r="D28" s="198"/>
      <c r="E28" s="30"/>
      <c r="G28" s="13"/>
    </row>
    <row r="29" spans="1:12" ht="21.75" customHeight="1">
      <c r="A29" s="27"/>
      <c r="B29" s="28"/>
      <c r="C29" s="194"/>
      <c r="D29" s="194"/>
      <c r="E29" s="30"/>
    </row>
    <row r="30" spans="1:12" ht="21.75" customHeight="1">
      <c r="A30" s="27"/>
      <c r="B30" s="28"/>
      <c r="C30" s="194"/>
      <c r="D30" s="194"/>
      <c r="E30" s="30"/>
    </row>
    <row r="31" spans="1:12" ht="21.75" customHeight="1">
      <c r="A31" s="27"/>
      <c r="B31" s="28"/>
      <c r="C31" s="194"/>
      <c r="D31" s="194"/>
      <c r="E31" s="30"/>
    </row>
    <row r="32" spans="1:12" ht="21.75" customHeight="1">
      <c r="A32" s="27"/>
      <c r="B32" s="31"/>
      <c r="C32" s="193"/>
      <c r="D32" s="193"/>
      <c r="E32" s="32"/>
    </row>
    <row r="36" spans="5:5">
      <c r="E36" s="24"/>
    </row>
  </sheetData>
  <mergeCells count="31">
    <mergeCell ref="C16:D16"/>
    <mergeCell ref="A1:E1"/>
    <mergeCell ref="A4:C4"/>
    <mergeCell ref="A5:C5"/>
    <mergeCell ref="A6:C6"/>
    <mergeCell ref="A7:C7"/>
    <mergeCell ref="C10:D10"/>
    <mergeCell ref="C15:D15"/>
    <mergeCell ref="C14:D14"/>
    <mergeCell ref="C18:D18"/>
    <mergeCell ref="C27:D27"/>
    <mergeCell ref="C19:D19"/>
    <mergeCell ref="C20:D20"/>
    <mergeCell ref="C21:D21"/>
    <mergeCell ref="C22:D22"/>
    <mergeCell ref="A19:A25"/>
    <mergeCell ref="K20:L20"/>
    <mergeCell ref="C17:D17"/>
    <mergeCell ref="C32:D32"/>
    <mergeCell ref="C29:D29"/>
    <mergeCell ref="C30:D30"/>
    <mergeCell ref="C23:D23"/>
    <mergeCell ref="C25:D25"/>
    <mergeCell ref="C26:D26"/>
    <mergeCell ref="C24:D24"/>
    <mergeCell ref="C28:D28"/>
    <mergeCell ref="C31:D31"/>
    <mergeCell ref="A11:A18"/>
    <mergeCell ref="C11:D11"/>
    <mergeCell ref="C13:D13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zoomScaleNormal="100" workbookViewId="0">
      <selection activeCell="H24" sqref="H24"/>
    </sheetView>
  </sheetViews>
  <sheetFormatPr defaultRowHeight="16.5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>
      <c r="A1" s="172" t="s">
        <v>48</v>
      </c>
      <c r="B1" s="173"/>
      <c r="C1" s="173"/>
      <c r="D1" s="173"/>
      <c r="E1" s="17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75" t="s">
        <v>2</v>
      </c>
      <c r="B4" s="176"/>
      <c r="C4" s="177"/>
      <c r="D4" s="5" t="s">
        <v>3</v>
      </c>
      <c r="E4" s="6" t="s">
        <v>4</v>
      </c>
    </row>
    <row r="5" spans="1:5">
      <c r="A5" s="178" t="s">
        <v>14</v>
      </c>
      <c r="B5" s="179"/>
      <c r="C5" s="180"/>
      <c r="D5" s="7">
        <v>7</v>
      </c>
      <c r="E5" s="8">
        <f>E18</f>
        <v>1507951</v>
      </c>
    </row>
    <row r="6" spans="1:5">
      <c r="A6" s="181" t="s">
        <v>5</v>
      </c>
      <c r="B6" s="182"/>
      <c r="C6" s="183"/>
      <c r="D6" s="9">
        <v>6</v>
      </c>
      <c r="E6" s="10">
        <f>E25</f>
        <v>1839227</v>
      </c>
    </row>
    <row r="7" spans="1:5">
      <c r="A7" s="184" t="s">
        <v>6</v>
      </c>
      <c r="B7" s="185"/>
      <c r="C7" s="186"/>
      <c r="D7" s="11">
        <f>D5+D6</f>
        <v>13</v>
      </c>
      <c r="E7" s="12">
        <f>E5+E6</f>
        <v>3347178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39" t="s">
        <v>8</v>
      </c>
      <c r="B10" s="39" t="s">
        <v>9</v>
      </c>
      <c r="C10" s="164" t="s">
        <v>10</v>
      </c>
      <c r="D10" s="164"/>
      <c r="E10" s="39" t="s">
        <v>11</v>
      </c>
    </row>
    <row r="11" spans="1:5">
      <c r="A11" s="143" t="s">
        <v>16</v>
      </c>
      <c r="B11" s="14">
        <v>43535</v>
      </c>
      <c r="C11" s="189" t="s">
        <v>58</v>
      </c>
      <c r="D11" s="158"/>
      <c r="E11" s="18">
        <v>249765</v>
      </c>
    </row>
    <row r="12" spans="1:5">
      <c r="A12" s="144"/>
      <c r="B12" s="14">
        <v>43536</v>
      </c>
      <c r="C12" s="151" t="s">
        <v>59</v>
      </c>
      <c r="D12" s="158"/>
      <c r="E12" s="15">
        <v>259283</v>
      </c>
    </row>
    <row r="13" spans="1:5">
      <c r="A13" s="144"/>
      <c r="B13" s="14">
        <v>43538</v>
      </c>
      <c r="C13" s="151" t="s">
        <v>60</v>
      </c>
      <c r="D13" s="152"/>
      <c r="E13" s="15">
        <v>248903</v>
      </c>
    </row>
    <row r="14" spans="1:5">
      <c r="A14" s="144"/>
      <c r="B14" s="14">
        <v>43543</v>
      </c>
      <c r="C14" s="151" t="s">
        <v>61</v>
      </c>
      <c r="D14" s="158"/>
      <c r="E14" s="15">
        <v>166000</v>
      </c>
    </row>
    <row r="15" spans="1:5">
      <c r="A15" s="144"/>
      <c r="B15" s="17">
        <v>43544</v>
      </c>
      <c r="C15" s="151" t="s">
        <v>62</v>
      </c>
      <c r="D15" s="152"/>
      <c r="E15" s="18">
        <v>263000</v>
      </c>
    </row>
    <row r="16" spans="1:5">
      <c r="A16" s="144"/>
      <c r="B16" s="14">
        <v>43549</v>
      </c>
      <c r="C16" s="151" t="s">
        <v>64</v>
      </c>
      <c r="D16" s="158"/>
      <c r="E16" s="15">
        <v>88000</v>
      </c>
    </row>
    <row r="17" spans="1:5">
      <c r="A17" s="144"/>
      <c r="B17" s="17">
        <v>43550</v>
      </c>
      <c r="C17" s="151" t="s">
        <v>65</v>
      </c>
      <c r="D17" s="152"/>
      <c r="E17" s="20">
        <v>233000</v>
      </c>
    </row>
    <row r="18" spans="1:5">
      <c r="A18" s="145"/>
      <c r="B18" s="22" t="s">
        <v>12</v>
      </c>
      <c r="C18" s="155"/>
      <c r="D18" s="156"/>
      <c r="E18" s="16">
        <f>SUM(E11:E17)</f>
        <v>1507951</v>
      </c>
    </row>
    <row r="19" spans="1:5">
      <c r="A19" s="146" t="s">
        <v>13</v>
      </c>
      <c r="B19" s="17">
        <v>43530</v>
      </c>
      <c r="C19" s="206" t="s">
        <v>68</v>
      </c>
      <c r="D19" s="207"/>
      <c r="E19" s="18">
        <v>396105</v>
      </c>
    </row>
    <row r="20" spans="1:5">
      <c r="A20" s="147"/>
      <c r="B20" s="17">
        <v>43535</v>
      </c>
      <c r="C20" s="204" t="s">
        <v>67</v>
      </c>
      <c r="D20" s="166"/>
      <c r="E20" s="15">
        <v>461267</v>
      </c>
    </row>
    <row r="21" spans="1:5">
      <c r="A21" s="147"/>
      <c r="B21" s="17">
        <v>43537</v>
      </c>
      <c r="C21" s="199" t="s">
        <v>69</v>
      </c>
      <c r="D21" s="205"/>
      <c r="E21" s="18">
        <v>163463</v>
      </c>
    </row>
    <row r="22" spans="1:5">
      <c r="A22" s="147"/>
      <c r="B22" s="19">
        <v>43539</v>
      </c>
      <c r="C22" s="208" t="s">
        <v>70</v>
      </c>
      <c r="D22" s="209"/>
      <c r="E22" s="20">
        <v>228275</v>
      </c>
    </row>
    <row r="23" spans="1:5">
      <c r="A23" s="147"/>
      <c r="B23" s="19">
        <v>43546</v>
      </c>
      <c r="C23" s="208" t="s">
        <v>63</v>
      </c>
      <c r="D23" s="209"/>
      <c r="E23" s="20">
        <v>149000</v>
      </c>
    </row>
    <row r="24" spans="1:5">
      <c r="A24" s="147"/>
      <c r="B24" s="19">
        <v>43551</v>
      </c>
      <c r="C24" s="208" t="s">
        <v>66</v>
      </c>
      <c r="D24" s="209"/>
      <c r="E24" s="20">
        <v>441117</v>
      </c>
    </row>
    <row r="25" spans="1:5">
      <c r="A25" s="148"/>
      <c r="B25" s="40" t="s">
        <v>17</v>
      </c>
      <c r="C25" s="162"/>
      <c r="D25" s="163"/>
      <c r="E25" s="16">
        <f>SUM(E19:E24)</f>
        <v>1839227</v>
      </c>
    </row>
  </sheetData>
  <mergeCells count="23">
    <mergeCell ref="A19:A25"/>
    <mergeCell ref="C19:D19"/>
    <mergeCell ref="C22:D22"/>
    <mergeCell ref="C23:D23"/>
    <mergeCell ref="C24:D24"/>
    <mergeCell ref="C25:D25"/>
    <mergeCell ref="C20:D20"/>
    <mergeCell ref="C21:D21"/>
    <mergeCell ref="C14:D14"/>
    <mergeCell ref="A11:A18"/>
    <mergeCell ref="C18:D18"/>
    <mergeCell ref="C12:D12"/>
    <mergeCell ref="C16:D16"/>
    <mergeCell ref="C17:D17"/>
    <mergeCell ref="C13:D13"/>
    <mergeCell ref="C15:D15"/>
    <mergeCell ref="C10:D10"/>
    <mergeCell ref="C11:D11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workbookViewId="0">
      <selection activeCell="C43" sqref="C43"/>
    </sheetView>
  </sheetViews>
  <sheetFormatPr defaultRowHeight="16.5"/>
  <cols>
    <col min="1" max="1" width="16.625" style="54" customWidth="1"/>
    <col min="2" max="2" width="11.25" style="54" customWidth="1"/>
    <col min="3" max="3" width="31.25" style="64" customWidth="1"/>
    <col min="4" max="4" width="9" style="64"/>
    <col min="5" max="5" width="14.5" style="54" bestFit="1" customWidth="1"/>
    <col min="6" max="16384" width="9" style="54"/>
  </cols>
  <sheetData>
    <row r="1" spans="1:8" ht="27">
      <c r="A1" s="172" t="s">
        <v>71</v>
      </c>
      <c r="B1" s="173"/>
      <c r="C1" s="173"/>
      <c r="D1" s="173"/>
      <c r="E1" s="174"/>
      <c r="H1" s="55"/>
    </row>
    <row r="2" spans="1:8">
      <c r="A2" s="1"/>
      <c r="B2" s="2"/>
      <c r="C2" s="56"/>
      <c r="D2" s="56"/>
      <c r="E2" s="1"/>
      <c r="H2" s="55"/>
    </row>
    <row r="3" spans="1:8" ht="22.5">
      <c r="A3" s="3" t="s">
        <v>0</v>
      </c>
      <c r="B3" s="2"/>
      <c r="C3" s="56"/>
      <c r="D3" s="56"/>
      <c r="E3" s="4" t="s">
        <v>1</v>
      </c>
      <c r="H3" s="55"/>
    </row>
    <row r="4" spans="1:8">
      <c r="A4" s="175" t="s">
        <v>2</v>
      </c>
      <c r="B4" s="176"/>
      <c r="C4" s="177"/>
      <c r="D4" s="46" t="s">
        <v>3</v>
      </c>
      <c r="E4" s="6" t="s">
        <v>4</v>
      </c>
      <c r="H4" s="55"/>
    </row>
    <row r="5" spans="1:8">
      <c r="A5" s="178" t="s">
        <v>72</v>
      </c>
      <c r="B5" s="179"/>
      <c r="C5" s="180"/>
      <c r="D5" s="57">
        <v>13</v>
      </c>
      <c r="E5" s="8">
        <v>3303335</v>
      </c>
      <c r="H5" s="55"/>
    </row>
    <row r="6" spans="1:8">
      <c r="A6" s="181" t="s">
        <v>5</v>
      </c>
      <c r="B6" s="182"/>
      <c r="C6" s="183"/>
      <c r="D6" s="58">
        <v>22</v>
      </c>
      <c r="E6" s="10">
        <v>5652328</v>
      </c>
      <c r="H6" s="55"/>
    </row>
    <row r="7" spans="1:8">
      <c r="A7" s="184" t="s">
        <v>6</v>
      </c>
      <c r="B7" s="185"/>
      <c r="C7" s="186"/>
      <c r="D7" s="47">
        <f>SUM(D5:D6)</f>
        <v>35</v>
      </c>
      <c r="E7" s="12">
        <v>8955663</v>
      </c>
      <c r="H7" s="55"/>
    </row>
    <row r="8" spans="1:8">
      <c r="A8" s="1"/>
      <c r="B8" s="2"/>
      <c r="C8" s="56"/>
      <c r="D8" s="56"/>
      <c r="E8" s="1"/>
      <c r="H8" s="55"/>
    </row>
    <row r="9" spans="1:8" ht="22.5">
      <c r="A9" s="3" t="s">
        <v>7</v>
      </c>
      <c r="B9" s="2"/>
      <c r="C9" s="56"/>
      <c r="D9" s="56"/>
      <c r="E9" s="1"/>
      <c r="H9" s="55"/>
    </row>
    <row r="10" spans="1:8">
      <c r="A10" s="48" t="s">
        <v>8</v>
      </c>
      <c r="B10" s="48" t="s">
        <v>9</v>
      </c>
      <c r="C10" s="210" t="s">
        <v>10</v>
      </c>
      <c r="D10" s="211"/>
      <c r="E10" s="48" t="s">
        <v>11</v>
      </c>
      <c r="H10" s="55"/>
    </row>
    <row r="11" spans="1:8">
      <c r="A11" s="143" t="s">
        <v>73</v>
      </c>
      <c r="B11" s="59" t="s">
        <v>74</v>
      </c>
      <c r="C11" s="60" t="s">
        <v>75</v>
      </c>
      <c r="D11" s="59"/>
      <c r="E11" s="10">
        <v>476283</v>
      </c>
      <c r="H11" s="55"/>
    </row>
    <row r="12" spans="1:8">
      <c r="A12" s="144"/>
      <c r="B12" s="59" t="s">
        <v>76</v>
      </c>
      <c r="C12" s="60" t="s">
        <v>77</v>
      </c>
      <c r="D12" s="59"/>
      <c r="E12" s="10">
        <v>259550</v>
      </c>
      <c r="H12" s="55"/>
    </row>
    <row r="13" spans="1:8">
      <c r="A13" s="144"/>
      <c r="B13" s="59" t="s">
        <v>78</v>
      </c>
      <c r="C13" s="60" t="s">
        <v>79</v>
      </c>
      <c r="D13" s="59"/>
      <c r="E13" s="10">
        <v>358006</v>
      </c>
      <c r="H13" s="55"/>
    </row>
    <row r="14" spans="1:8">
      <c r="A14" s="144"/>
      <c r="B14" s="59" t="s">
        <v>80</v>
      </c>
      <c r="C14" s="60" t="s">
        <v>81</v>
      </c>
      <c r="D14" s="59"/>
      <c r="E14" s="10">
        <v>382169</v>
      </c>
      <c r="H14" s="55"/>
    </row>
    <row r="15" spans="1:8">
      <c r="A15" s="144"/>
      <c r="B15" s="59" t="s">
        <v>82</v>
      </c>
      <c r="C15" s="60" t="s">
        <v>83</v>
      </c>
      <c r="D15" s="59"/>
      <c r="E15" s="10">
        <v>9564</v>
      </c>
      <c r="H15" s="55"/>
    </row>
    <row r="16" spans="1:8">
      <c r="A16" s="144"/>
      <c r="B16" s="59" t="s">
        <v>82</v>
      </c>
      <c r="C16" s="60" t="s">
        <v>83</v>
      </c>
      <c r="D16" s="59"/>
      <c r="E16" s="10">
        <v>22104</v>
      </c>
      <c r="H16" s="55"/>
    </row>
    <row r="17" spans="1:8">
      <c r="A17" s="144"/>
      <c r="B17" s="59" t="s">
        <v>84</v>
      </c>
      <c r="C17" s="60" t="s">
        <v>85</v>
      </c>
      <c r="D17" s="59"/>
      <c r="E17" s="10">
        <v>348217</v>
      </c>
      <c r="H17" s="55"/>
    </row>
    <row r="18" spans="1:8">
      <c r="A18" s="144"/>
      <c r="B18" s="59" t="s">
        <v>86</v>
      </c>
      <c r="C18" s="60" t="s">
        <v>87</v>
      </c>
      <c r="D18" s="59"/>
      <c r="E18" s="10">
        <v>22160</v>
      </c>
      <c r="H18" s="55"/>
    </row>
    <row r="19" spans="1:8">
      <c r="A19" s="144"/>
      <c r="B19" s="59" t="s">
        <v>86</v>
      </c>
      <c r="C19" s="60" t="s">
        <v>88</v>
      </c>
      <c r="D19" s="59"/>
      <c r="E19" s="10">
        <v>487507</v>
      </c>
      <c r="H19" s="55"/>
    </row>
    <row r="20" spans="1:8">
      <c r="A20" s="144"/>
      <c r="B20" s="59" t="s">
        <v>89</v>
      </c>
      <c r="C20" s="60" t="s">
        <v>90</v>
      </c>
      <c r="D20" s="59"/>
      <c r="E20" s="10">
        <v>246167</v>
      </c>
      <c r="H20" s="55"/>
    </row>
    <row r="21" spans="1:8">
      <c r="A21" s="144"/>
      <c r="B21" s="59" t="s">
        <v>91</v>
      </c>
      <c r="C21" s="60" t="s">
        <v>92</v>
      </c>
      <c r="D21" s="59"/>
      <c r="E21" s="10">
        <v>69575</v>
      </c>
    </row>
    <row r="22" spans="1:8">
      <c r="A22" s="144"/>
      <c r="B22" s="59" t="s">
        <v>93</v>
      </c>
      <c r="C22" s="60" t="s">
        <v>94</v>
      </c>
      <c r="D22" s="59"/>
      <c r="E22" s="10">
        <v>440254</v>
      </c>
    </row>
    <row r="23" spans="1:8">
      <c r="A23" s="144"/>
      <c r="B23" s="59" t="s">
        <v>95</v>
      </c>
      <c r="C23" s="60" t="s">
        <v>94</v>
      </c>
      <c r="D23" s="59"/>
      <c r="E23" s="10">
        <v>181779</v>
      </c>
    </row>
    <row r="24" spans="1:8">
      <c r="A24" s="212"/>
      <c r="B24" s="61" t="s">
        <v>12</v>
      </c>
      <c r="C24" s="213"/>
      <c r="D24" s="214"/>
      <c r="E24" s="62">
        <f>SUM(E11:E23)</f>
        <v>3303335</v>
      </c>
    </row>
    <row r="25" spans="1:8">
      <c r="A25" s="146" t="s">
        <v>96</v>
      </c>
      <c r="B25" s="59" t="s">
        <v>97</v>
      </c>
      <c r="C25" s="60" t="s">
        <v>98</v>
      </c>
      <c r="D25" s="59"/>
      <c r="E25" s="10">
        <v>350000</v>
      </c>
    </row>
    <row r="26" spans="1:8">
      <c r="A26" s="147"/>
      <c r="B26" s="59" t="s">
        <v>99</v>
      </c>
      <c r="C26" s="60" t="s">
        <v>100</v>
      </c>
      <c r="D26" s="59"/>
      <c r="E26" s="10">
        <v>332500</v>
      </c>
    </row>
    <row r="27" spans="1:8">
      <c r="A27" s="147"/>
      <c r="B27" s="59" t="s">
        <v>101</v>
      </c>
      <c r="C27" s="60" t="s">
        <v>102</v>
      </c>
      <c r="D27" s="59"/>
      <c r="E27" s="10">
        <v>283500</v>
      </c>
    </row>
    <row r="28" spans="1:8">
      <c r="A28" s="147"/>
      <c r="B28" s="59" t="s">
        <v>101</v>
      </c>
      <c r="C28" s="60" t="s">
        <v>103</v>
      </c>
      <c r="D28" s="59"/>
      <c r="E28" s="10">
        <v>27000</v>
      </c>
    </row>
    <row r="29" spans="1:8">
      <c r="A29" s="147"/>
      <c r="B29" s="59" t="s">
        <v>104</v>
      </c>
      <c r="C29" s="60" t="s">
        <v>105</v>
      </c>
      <c r="D29" s="59"/>
      <c r="E29" s="10">
        <v>58000</v>
      </c>
    </row>
    <row r="30" spans="1:8">
      <c r="A30" s="147"/>
      <c r="B30" s="59" t="s">
        <v>104</v>
      </c>
      <c r="C30" s="60" t="s">
        <v>106</v>
      </c>
      <c r="D30" s="59"/>
      <c r="E30" s="10">
        <v>139500</v>
      </c>
    </row>
    <row r="31" spans="1:8">
      <c r="A31" s="147"/>
      <c r="B31" s="59" t="s">
        <v>107</v>
      </c>
      <c r="C31" s="60" t="s">
        <v>108</v>
      </c>
      <c r="D31" s="59"/>
      <c r="E31" s="10">
        <v>214650</v>
      </c>
    </row>
    <row r="32" spans="1:8">
      <c r="A32" s="147"/>
      <c r="B32" s="59" t="s">
        <v>107</v>
      </c>
      <c r="C32" s="60" t="s">
        <v>109</v>
      </c>
      <c r="D32" s="59"/>
      <c r="E32" s="10">
        <v>114000</v>
      </c>
    </row>
    <row r="33" spans="1:5">
      <c r="A33" s="147"/>
      <c r="B33" s="63" t="s">
        <v>110</v>
      </c>
      <c r="C33" s="60" t="s">
        <v>111</v>
      </c>
      <c r="E33" s="10">
        <v>152500</v>
      </c>
    </row>
    <row r="34" spans="1:5">
      <c r="A34" s="147"/>
      <c r="B34" s="59" t="s">
        <v>112</v>
      </c>
      <c r="C34" s="60" t="s">
        <v>113</v>
      </c>
      <c r="D34" s="59"/>
      <c r="E34" s="10">
        <v>423637</v>
      </c>
    </row>
    <row r="35" spans="1:5">
      <c r="A35" s="147"/>
      <c r="B35" s="59" t="s">
        <v>114</v>
      </c>
      <c r="C35" s="60" t="s">
        <v>115</v>
      </c>
      <c r="D35" s="59"/>
      <c r="E35" s="10">
        <v>461864</v>
      </c>
    </row>
    <row r="36" spans="1:5">
      <c r="A36" s="147"/>
      <c r="B36" s="59" t="s">
        <v>80</v>
      </c>
      <c r="C36" s="60" t="s">
        <v>116</v>
      </c>
      <c r="D36" s="59"/>
      <c r="E36" s="10">
        <v>491099</v>
      </c>
    </row>
    <row r="37" spans="1:5">
      <c r="A37" s="147"/>
      <c r="B37" s="59" t="s">
        <v>117</v>
      </c>
      <c r="C37" s="60" t="s">
        <v>118</v>
      </c>
      <c r="D37" s="59"/>
      <c r="E37" s="10">
        <v>114000</v>
      </c>
    </row>
    <row r="38" spans="1:5">
      <c r="A38" s="147"/>
      <c r="B38" s="59" t="s">
        <v>119</v>
      </c>
      <c r="C38" s="60" t="s">
        <v>102</v>
      </c>
      <c r="D38" s="59"/>
      <c r="E38" s="10">
        <v>180000</v>
      </c>
    </row>
    <row r="39" spans="1:5">
      <c r="A39" s="147"/>
      <c r="B39" s="59" t="s">
        <v>120</v>
      </c>
      <c r="C39" s="60" t="s">
        <v>121</v>
      </c>
      <c r="D39" s="59"/>
      <c r="E39" s="10">
        <v>90000</v>
      </c>
    </row>
    <row r="40" spans="1:5">
      <c r="A40" s="147"/>
      <c r="B40" s="59" t="s">
        <v>82</v>
      </c>
      <c r="C40" s="60" t="s">
        <v>122</v>
      </c>
      <c r="D40" s="59"/>
      <c r="E40" s="10">
        <v>472700</v>
      </c>
    </row>
    <row r="41" spans="1:5">
      <c r="A41" s="147"/>
      <c r="B41" s="59" t="s">
        <v>82</v>
      </c>
      <c r="C41" s="60" t="s">
        <v>123</v>
      </c>
      <c r="D41" s="59"/>
      <c r="E41" s="10">
        <v>452061</v>
      </c>
    </row>
    <row r="42" spans="1:5">
      <c r="A42" s="147"/>
      <c r="B42" s="59" t="s">
        <v>84</v>
      </c>
      <c r="C42" s="60" t="s">
        <v>124</v>
      </c>
      <c r="D42" s="59"/>
      <c r="E42" s="10">
        <v>40624</v>
      </c>
    </row>
    <row r="43" spans="1:5">
      <c r="A43" s="147"/>
      <c r="B43" s="59" t="s">
        <v>125</v>
      </c>
      <c r="C43" s="60" t="s">
        <v>126</v>
      </c>
      <c r="D43" s="59"/>
      <c r="E43" s="10">
        <v>273000</v>
      </c>
    </row>
    <row r="44" spans="1:5">
      <c r="A44" s="147"/>
      <c r="B44" s="59" t="s">
        <v>125</v>
      </c>
      <c r="C44" s="60" t="s">
        <v>127</v>
      </c>
      <c r="D44" s="59"/>
      <c r="E44" s="10">
        <v>379000</v>
      </c>
    </row>
    <row r="45" spans="1:5">
      <c r="A45" s="147"/>
      <c r="B45" s="59" t="s">
        <v>91</v>
      </c>
      <c r="C45" s="60" t="s">
        <v>128</v>
      </c>
      <c r="D45" s="59"/>
      <c r="E45" s="10">
        <v>108479</v>
      </c>
    </row>
    <row r="46" spans="1:5">
      <c r="A46" s="147"/>
      <c r="B46" s="59" t="s">
        <v>95</v>
      </c>
      <c r="C46" s="60" t="s">
        <v>129</v>
      </c>
      <c r="D46" s="59"/>
      <c r="E46" s="10">
        <v>494214</v>
      </c>
    </row>
    <row r="47" spans="1:5">
      <c r="A47" s="215"/>
      <c r="B47" s="65" t="s">
        <v>12</v>
      </c>
      <c r="C47" s="216"/>
      <c r="D47" s="217"/>
      <c r="E47" s="62">
        <f>SUM(E25:E46)</f>
        <v>5652328</v>
      </c>
    </row>
    <row r="48" spans="1:5">
      <c r="A48" s="184" t="s">
        <v>130</v>
      </c>
      <c r="B48" s="218"/>
      <c r="C48" s="184"/>
      <c r="D48" s="218"/>
      <c r="E48" s="66">
        <f>SUM(E24+E47)</f>
        <v>8955663</v>
      </c>
    </row>
  </sheetData>
  <mergeCells count="12">
    <mergeCell ref="A11:A24"/>
    <mergeCell ref="C24:D24"/>
    <mergeCell ref="A25:A47"/>
    <mergeCell ref="C47:D47"/>
    <mergeCell ref="A48:B48"/>
    <mergeCell ref="C48:D48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zoomScaleNormal="100" workbookViewId="0">
      <selection activeCell="C43" sqref="C43"/>
    </sheetView>
  </sheetViews>
  <sheetFormatPr defaultRowHeight="16.5"/>
  <cols>
    <col min="1" max="1" width="15" style="54" customWidth="1"/>
    <col min="2" max="2" width="13.375" style="54" customWidth="1"/>
    <col min="3" max="3" width="24" style="54" customWidth="1"/>
    <col min="4" max="5" width="13.375" style="54" customWidth="1"/>
    <col min="6" max="16384" width="9" style="54"/>
  </cols>
  <sheetData>
    <row r="1" spans="1:5" ht="27">
      <c r="A1" s="172" t="s">
        <v>131</v>
      </c>
      <c r="B1" s="173"/>
      <c r="C1" s="173"/>
      <c r="D1" s="173"/>
      <c r="E1" s="17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75" t="s">
        <v>2</v>
      </c>
      <c r="B4" s="176"/>
      <c r="C4" s="177"/>
      <c r="D4" s="5" t="s">
        <v>3</v>
      </c>
      <c r="E4" s="6" t="s">
        <v>4</v>
      </c>
    </row>
    <row r="5" spans="1:5">
      <c r="A5" s="178" t="s">
        <v>72</v>
      </c>
      <c r="B5" s="179"/>
      <c r="C5" s="180"/>
      <c r="D5" s="7">
        <v>17</v>
      </c>
      <c r="E5" s="8">
        <v>3176597</v>
      </c>
    </row>
    <row r="6" spans="1:5">
      <c r="A6" s="181" t="s">
        <v>5</v>
      </c>
      <c r="B6" s="182"/>
      <c r="C6" s="183"/>
      <c r="D6" s="9">
        <v>2</v>
      </c>
      <c r="E6" s="10">
        <v>588793</v>
      </c>
    </row>
    <row r="7" spans="1:5">
      <c r="A7" s="184" t="s">
        <v>6</v>
      </c>
      <c r="B7" s="185"/>
      <c r="C7" s="186"/>
      <c r="D7" s="11">
        <v>19</v>
      </c>
      <c r="E7" s="12">
        <v>3765390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48" t="s">
        <v>8</v>
      </c>
      <c r="B10" s="48" t="s">
        <v>9</v>
      </c>
      <c r="C10" s="210" t="s">
        <v>10</v>
      </c>
      <c r="D10" s="211"/>
      <c r="E10" s="48" t="s">
        <v>11</v>
      </c>
    </row>
    <row r="11" spans="1:5">
      <c r="A11" s="143" t="s">
        <v>73</v>
      </c>
      <c r="B11" s="67" t="s">
        <v>132</v>
      </c>
      <c r="C11" s="68" t="s">
        <v>133</v>
      </c>
      <c r="D11" s="69"/>
      <c r="E11" s="70">
        <v>409004</v>
      </c>
    </row>
    <row r="12" spans="1:5">
      <c r="A12" s="144"/>
      <c r="B12" s="59" t="s">
        <v>134</v>
      </c>
      <c r="C12" s="71" t="s">
        <v>135</v>
      </c>
      <c r="D12" s="72"/>
      <c r="E12" s="73">
        <v>49707</v>
      </c>
    </row>
    <row r="13" spans="1:5">
      <c r="A13" s="144"/>
      <c r="B13" s="59" t="s">
        <v>134</v>
      </c>
      <c r="C13" s="71" t="s">
        <v>136</v>
      </c>
      <c r="D13" s="72"/>
      <c r="E13" s="73">
        <v>19122</v>
      </c>
    </row>
    <row r="14" spans="1:5">
      <c r="A14" s="144"/>
      <c r="B14" s="59" t="s">
        <v>137</v>
      </c>
      <c r="C14" s="71" t="s">
        <v>138</v>
      </c>
      <c r="D14" s="72"/>
      <c r="E14" s="73">
        <v>351455</v>
      </c>
    </row>
    <row r="15" spans="1:5">
      <c r="A15" s="144"/>
      <c r="B15" s="59" t="s">
        <v>139</v>
      </c>
      <c r="C15" s="71" t="s">
        <v>140</v>
      </c>
      <c r="D15" s="72"/>
      <c r="E15" s="73">
        <v>239712</v>
      </c>
    </row>
    <row r="16" spans="1:5">
      <c r="A16" s="144"/>
      <c r="B16" s="59" t="s">
        <v>139</v>
      </c>
      <c r="C16" s="71" t="s">
        <v>141</v>
      </c>
      <c r="D16" s="72"/>
      <c r="E16" s="73">
        <v>290488</v>
      </c>
    </row>
    <row r="17" spans="1:5">
      <c r="A17" s="144"/>
      <c r="B17" s="59" t="s">
        <v>142</v>
      </c>
      <c r="C17" s="71" t="s">
        <v>143</v>
      </c>
      <c r="D17" s="72"/>
      <c r="E17" s="73">
        <v>24000</v>
      </c>
    </row>
    <row r="18" spans="1:5">
      <c r="A18" s="144"/>
      <c r="B18" s="59" t="s">
        <v>142</v>
      </c>
      <c r="C18" s="71" t="s">
        <v>144</v>
      </c>
      <c r="D18" s="72"/>
      <c r="E18" s="73">
        <v>171000</v>
      </c>
    </row>
    <row r="19" spans="1:5">
      <c r="A19" s="144"/>
      <c r="B19" s="59" t="s">
        <v>145</v>
      </c>
      <c r="C19" s="71" t="s">
        <v>146</v>
      </c>
      <c r="D19" s="72"/>
      <c r="E19" s="73">
        <v>142200</v>
      </c>
    </row>
    <row r="20" spans="1:5">
      <c r="A20" s="144"/>
      <c r="B20" s="59" t="s">
        <v>147</v>
      </c>
      <c r="C20" s="71" t="s">
        <v>146</v>
      </c>
      <c r="D20" s="72"/>
      <c r="E20" s="73">
        <v>69000</v>
      </c>
    </row>
    <row r="21" spans="1:5">
      <c r="A21" s="144"/>
      <c r="B21" s="59" t="s">
        <v>148</v>
      </c>
      <c r="C21" s="71" t="s">
        <v>149</v>
      </c>
      <c r="D21" s="72"/>
      <c r="E21" s="73">
        <v>133000</v>
      </c>
    </row>
    <row r="22" spans="1:5">
      <c r="A22" s="144"/>
      <c r="B22" s="59" t="s">
        <v>150</v>
      </c>
      <c r="C22" s="71" t="s">
        <v>151</v>
      </c>
      <c r="D22" s="72"/>
      <c r="E22" s="73">
        <v>170670</v>
      </c>
    </row>
    <row r="23" spans="1:5">
      <c r="A23" s="144"/>
      <c r="B23" s="59" t="s">
        <v>152</v>
      </c>
      <c r="C23" s="71" t="s">
        <v>146</v>
      </c>
      <c r="D23" s="72"/>
      <c r="E23" s="73">
        <v>282039</v>
      </c>
    </row>
    <row r="24" spans="1:5">
      <c r="A24" s="144"/>
      <c r="B24" s="59" t="s">
        <v>153</v>
      </c>
      <c r="C24" s="71" t="s">
        <v>154</v>
      </c>
      <c r="D24" s="72"/>
      <c r="E24" s="73">
        <v>228000</v>
      </c>
    </row>
    <row r="25" spans="1:5">
      <c r="A25" s="144"/>
      <c r="B25" s="59" t="s">
        <v>155</v>
      </c>
      <c r="C25" s="71" t="s">
        <v>156</v>
      </c>
      <c r="D25" s="72"/>
      <c r="E25" s="73">
        <v>105700</v>
      </c>
    </row>
    <row r="26" spans="1:5">
      <c r="A26" s="144"/>
      <c r="B26" s="59" t="s">
        <v>157</v>
      </c>
      <c r="C26" s="71" t="s">
        <v>158</v>
      </c>
      <c r="D26" s="72"/>
      <c r="E26" s="73">
        <v>87500</v>
      </c>
    </row>
    <row r="27" spans="1:5">
      <c r="A27" s="144"/>
      <c r="B27" s="74" t="s">
        <v>157</v>
      </c>
      <c r="C27" s="75" t="s">
        <v>159</v>
      </c>
      <c r="D27" s="76"/>
      <c r="E27" s="77">
        <v>404000</v>
      </c>
    </row>
    <row r="28" spans="1:5">
      <c r="A28" s="212"/>
      <c r="B28" s="61" t="s">
        <v>12</v>
      </c>
      <c r="C28" s="213"/>
      <c r="D28" s="214"/>
      <c r="E28" s="62">
        <f>SUM(E11:E27)</f>
        <v>3176597</v>
      </c>
    </row>
    <row r="29" spans="1:5">
      <c r="A29" s="146" t="s">
        <v>96</v>
      </c>
      <c r="B29" s="59" t="s">
        <v>160</v>
      </c>
      <c r="C29" s="71" t="s">
        <v>161</v>
      </c>
      <c r="D29" s="72"/>
      <c r="E29" s="73">
        <v>488534</v>
      </c>
    </row>
    <row r="30" spans="1:5">
      <c r="A30" s="147"/>
      <c r="B30" s="59" t="s">
        <v>160</v>
      </c>
      <c r="C30" s="71" t="s">
        <v>162</v>
      </c>
      <c r="D30" s="72"/>
      <c r="E30" s="73">
        <v>100259</v>
      </c>
    </row>
    <row r="31" spans="1:5">
      <c r="A31" s="215"/>
      <c r="B31" s="65" t="s">
        <v>12</v>
      </c>
      <c r="C31" s="216"/>
      <c r="D31" s="217"/>
      <c r="E31" s="62">
        <f>SUM(E29:E30)</f>
        <v>588793</v>
      </c>
    </row>
    <row r="32" spans="1:5">
      <c r="A32" s="184" t="s">
        <v>130</v>
      </c>
      <c r="B32" s="218"/>
      <c r="C32" s="184"/>
      <c r="D32" s="218"/>
      <c r="E32" s="66">
        <f>SUM(E28+E31)</f>
        <v>3765390</v>
      </c>
    </row>
  </sheetData>
  <mergeCells count="12">
    <mergeCell ref="A11:A28"/>
    <mergeCell ref="C28:D28"/>
    <mergeCell ref="A29:A31"/>
    <mergeCell ref="C31:D31"/>
    <mergeCell ref="A32:B32"/>
    <mergeCell ref="C32:D32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workbookViewId="0">
      <selection activeCell="I15" sqref="I15"/>
    </sheetView>
  </sheetViews>
  <sheetFormatPr defaultRowHeight="16.5"/>
  <cols>
    <col min="1" max="1" width="17.25" style="54" customWidth="1"/>
    <col min="2" max="2" width="11.625" style="54" bestFit="1" customWidth="1"/>
    <col min="3" max="3" width="35.5" style="54" customWidth="1"/>
    <col min="4" max="4" width="8.375" style="54" customWidth="1"/>
    <col min="5" max="5" width="14.5" style="54" bestFit="1" customWidth="1"/>
    <col min="6" max="16384" width="9" style="54"/>
  </cols>
  <sheetData>
    <row r="1" spans="1:5" ht="27">
      <c r="A1" s="172" t="s">
        <v>163</v>
      </c>
      <c r="B1" s="173"/>
      <c r="C1" s="173"/>
      <c r="D1" s="173"/>
      <c r="E1" s="174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75" t="s">
        <v>2</v>
      </c>
      <c r="B4" s="176"/>
      <c r="C4" s="177"/>
      <c r="D4" s="5" t="s">
        <v>3</v>
      </c>
      <c r="E4" s="6" t="s">
        <v>4</v>
      </c>
    </row>
    <row r="5" spans="1:5">
      <c r="A5" s="178" t="s">
        <v>72</v>
      </c>
      <c r="B5" s="179"/>
      <c r="C5" s="180"/>
      <c r="D5" s="7">
        <v>8</v>
      </c>
      <c r="E5" s="8">
        <f>E19</f>
        <v>1420700</v>
      </c>
    </row>
    <row r="6" spans="1:5">
      <c r="A6" s="181" t="s">
        <v>5</v>
      </c>
      <c r="B6" s="182"/>
      <c r="C6" s="183"/>
      <c r="D6" s="9">
        <v>16</v>
      </c>
      <c r="E6" s="10">
        <f>E36</f>
        <v>2778600</v>
      </c>
    </row>
    <row r="7" spans="1:5">
      <c r="A7" s="184" t="s">
        <v>6</v>
      </c>
      <c r="B7" s="185"/>
      <c r="C7" s="186"/>
      <c r="D7" s="11">
        <f>SUM(D5:D6)</f>
        <v>24</v>
      </c>
      <c r="E7" s="12">
        <f>E37</f>
        <v>4199300</v>
      </c>
    </row>
    <row r="9" spans="1:5" ht="22.5">
      <c r="A9" s="3" t="s">
        <v>7</v>
      </c>
    </row>
    <row r="10" spans="1:5">
      <c r="A10" s="78" t="s">
        <v>8</v>
      </c>
      <c r="B10" s="48" t="s">
        <v>9</v>
      </c>
      <c r="C10" s="210" t="s">
        <v>10</v>
      </c>
      <c r="D10" s="211"/>
      <c r="E10" s="79" t="s">
        <v>11</v>
      </c>
    </row>
    <row r="11" spans="1:5">
      <c r="A11" s="219" t="s">
        <v>164</v>
      </c>
      <c r="B11" s="80" t="s">
        <v>165</v>
      </c>
      <c r="C11" s="81" t="s">
        <v>166</v>
      </c>
      <c r="D11" s="82"/>
      <c r="E11" s="83">
        <v>87600</v>
      </c>
    </row>
    <row r="12" spans="1:5">
      <c r="A12" s="220"/>
      <c r="B12" s="84" t="s">
        <v>167</v>
      </c>
      <c r="C12" s="85" t="s">
        <v>168</v>
      </c>
      <c r="D12" s="86"/>
      <c r="E12" s="87">
        <v>300000</v>
      </c>
    </row>
    <row r="13" spans="1:5">
      <c r="A13" s="220"/>
      <c r="B13" s="84" t="s">
        <v>169</v>
      </c>
      <c r="C13" s="85" t="s">
        <v>170</v>
      </c>
      <c r="D13" s="86"/>
      <c r="E13" s="87">
        <v>447000</v>
      </c>
    </row>
    <row r="14" spans="1:5">
      <c r="A14" s="220"/>
      <c r="B14" s="84" t="s">
        <v>171</v>
      </c>
      <c r="C14" s="85" t="s">
        <v>166</v>
      </c>
      <c r="D14" s="86"/>
      <c r="E14" s="87">
        <v>152000</v>
      </c>
    </row>
    <row r="15" spans="1:5">
      <c r="A15" s="220"/>
      <c r="B15" s="84" t="s">
        <v>172</v>
      </c>
      <c r="C15" s="85" t="s">
        <v>168</v>
      </c>
      <c r="D15" s="86"/>
      <c r="E15" s="87">
        <v>161700</v>
      </c>
    </row>
    <row r="16" spans="1:5">
      <c r="A16" s="220"/>
      <c r="B16" s="84" t="s">
        <v>173</v>
      </c>
      <c r="C16" s="85" t="s">
        <v>174</v>
      </c>
      <c r="D16" s="86"/>
      <c r="E16" s="87">
        <v>198000</v>
      </c>
    </row>
    <row r="17" spans="1:13">
      <c r="A17" s="220"/>
      <c r="B17" s="84" t="s">
        <v>175</v>
      </c>
      <c r="C17" s="85" t="s">
        <v>176</v>
      </c>
      <c r="D17" s="86"/>
      <c r="E17" s="87">
        <v>43900</v>
      </c>
      <c r="M17" s="54" t="s">
        <v>177</v>
      </c>
    </row>
    <row r="18" spans="1:13">
      <c r="A18" s="221"/>
      <c r="B18" s="84" t="s">
        <v>178</v>
      </c>
      <c r="C18" s="88" t="s">
        <v>179</v>
      </c>
      <c r="D18" s="89"/>
      <c r="E18" s="87">
        <v>30500</v>
      </c>
    </row>
    <row r="19" spans="1:13">
      <c r="A19" s="222"/>
      <c r="B19" s="90" t="s">
        <v>180</v>
      </c>
      <c r="C19" s="223"/>
      <c r="D19" s="224"/>
      <c r="E19" s="91">
        <f>SUM(E11:E18)</f>
        <v>1420700</v>
      </c>
    </row>
    <row r="20" spans="1:13" ht="16.5" customHeight="1">
      <c r="A20" s="225" t="s">
        <v>181</v>
      </c>
      <c r="B20" s="80" t="s">
        <v>182</v>
      </c>
      <c r="C20" s="81" t="s">
        <v>170</v>
      </c>
      <c r="D20" s="82"/>
      <c r="E20" s="92">
        <v>72000</v>
      </c>
    </row>
    <row r="21" spans="1:13">
      <c r="A21" s="226"/>
      <c r="B21" s="84" t="s">
        <v>183</v>
      </c>
      <c r="C21" s="88" t="s">
        <v>184</v>
      </c>
      <c r="D21" s="89"/>
      <c r="E21" s="73">
        <v>210000</v>
      </c>
    </row>
    <row r="22" spans="1:13">
      <c r="A22" s="226"/>
      <c r="B22" s="84" t="s">
        <v>167</v>
      </c>
      <c r="C22" s="71" t="s">
        <v>185</v>
      </c>
      <c r="D22" s="93"/>
      <c r="E22" s="73">
        <v>105000</v>
      </c>
    </row>
    <row r="23" spans="1:13">
      <c r="A23" s="226"/>
      <c r="B23" s="84" t="s">
        <v>169</v>
      </c>
      <c r="C23" s="88" t="s">
        <v>98</v>
      </c>
      <c r="D23" s="89"/>
      <c r="E23" s="73">
        <v>211000</v>
      </c>
    </row>
    <row r="24" spans="1:13">
      <c r="A24" s="226"/>
      <c r="B24" s="84" t="s">
        <v>186</v>
      </c>
      <c r="C24" s="88" t="s">
        <v>187</v>
      </c>
      <c r="D24" s="89"/>
      <c r="E24" s="73">
        <v>203000</v>
      </c>
    </row>
    <row r="25" spans="1:13">
      <c r="A25" s="226"/>
      <c r="B25" s="84" t="s">
        <v>188</v>
      </c>
      <c r="C25" s="88" t="s">
        <v>179</v>
      </c>
      <c r="D25" s="89"/>
      <c r="E25" s="73">
        <v>46000</v>
      </c>
    </row>
    <row r="26" spans="1:13">
      <c r="A26" s="226"/>
      <c r="B26" s="84" t="s">
        <v>189</v>
      </c>
      <c r="C26" s="88" t="s">
        <v>190</v>
      </c>
      <c r="D26" s="89"/>
      <c r="E26" s="73">
        <v>232000</v>
      </c>
    </row>
    <row r="27" spans="1:13">
      <c r="A27" s="226"/>
      <c r="B27" s="84" t="s">
        <v>191</v>
      </c>
      <c r="C27" s="88" t="s">
        <v>192</v>
      </c>
      <c r="D27" s="89"/>
      <c r="E27" s="73">
        <v>251000</v>
      </c>
    </row>
    <row r="28" spans="1:13">
      <c r="A28" s="226"/>
      <c r="B28" s="84" t="s">
        <v>193</v>
      </c>
      <c r="C28" s="88" t="s">
        <v>194</v>
      </c>
      <c r="D28" s="89"/>
      <c r="E28" s="73">
        <v>143100</v>
      </c>
    </row>
    <row r="29" spans="1:13">
      <c r="A29" s="226"/>
      <c r="B29" s="84" t="s">
        <v>195</v>
      </c>
      <c r="C29" s="88" t="s">
        <v>196</v>
      </c>
      <c r="D29" s="89"/>
      <c r="E29" s="73">
        <v>198000</v>
      </c>
    </row>
    <row r="30" spans="1:13">
      <c r="A30" s="226"/>
      <c r="B30" s="84" t="s">
        <v>195</v>
      </c>
      <c r="C30" s="85" t="s">
        <v>100</v>
      </c>
      <c r="D30" s="86"/>
      <c r="E30" s="73">
        <v>251500</v>
      </c>
    </row>
    <row r="31" spans="1:13">
      <c r="A31" s="226"/>
      <c r="B31" s="84" t="s">
        <v>197</v>
      </c>
      <c r="C31" s="85" t="s">
        <v>198</v>
      </c>
      <c r="D31" s="86"/>
      <c r="E31" s="73">
        <v>98000</v>
      </c>
    </row>
    <row r="32" spans="1:13">
      <c r="A32" s="226"/>
      <c r="B32" s="84" t="s">
        <v>199</v>
      </c>
      <c r="C32" s="85" t="s">
        <v>200</v>
      </c>
      <c r="D32" s="86"/>
      <c r="E32" s="73">
        <v>91000</v>
      </c>
    </row>
    <row r="33" spans="1:5">
      <c r="A33" s="226"/>
      <c r="B33" s="84" t="s">
        <v>173</v>
      </c>
      <c r="C33" s="71" t="s">
        <v>201</v>
      </c>
      <c r="D33" s="93"/>
      <c r="E33" s="73">
        <v>160000</v>
      </c>
    </row>
    <row r="34" spans="1:5">
      <c r="A34" s="226"/>
      <c r="B34" s="84" t="s">
        <v>175</v>
      </c>
      <c r="C34" s="88" t="s">
        <v>98</v>
      </c>
      <c r="D34" s="89"/>
      <c r="E34" s="73">
        <v>387000</v>
      </c>
    </row>
    <row r="35" spans="1:5">
      <c r="A35" s="226"/>
      <c r="B35" s="84" t="s">
        <v>178</v>
      </c>
      <c r="C35" s="88" t="s">
        <v>202</v>
      </c>
      <c r="D35" s="89"/>
      <c r="E35" s="73">
        <v>120000</v>
      </c>
    </row>
    <row r="36" spans="1:5">
      <c r="A36" s="227"/>
      <c r="B36" s="90" t="s">
        <v>203</v>
      </c>
      <c r="C36" s="228"/>
      <c r="D36" s="229"/>
      <c r="E36" s="94">
        <f>SUM(E20:E35)</f>
        <v>2778600</v>
      </c>
    </row>
    <row r="37" spans="1:5">
      <c r="A37" s="230" t="s">
        <v>204</v>
      </c>
      <c r="B37" s="231"/>
      <c r="C37" s="95"/>
      <c r="D37" s="95"/>
      <c r="E37" s="96">
        <f>SUM(E19,E36)</f>
        <v>4199300</v>
      </c>
    </row>
  </sheetData>
  <mergeCells count="11">
    <mergeCell ref="A11:A19"/>
    <mergeCell ref="C19:D19"/>
    <mergeCell ref="A20:A36"/>
    <mergeCell ref="C36:D36"/>
    <mergeCell ref="A37:B37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14"/>
  <sheetViews>
    <sheetView workbookViewId="0">
      <selection activeCell="L26" sqref="L26"/>
    </sheetView>
  </sheetViews>
  <sheetFormatPr defaultColWidth="12.625" defaultRowHeight="15" customHeight="1"/>
  <cols>
    <col min="1" max="1" width="13.625" style="97" customWidth="1"/>
    <col min="2" max="2" width="11.375" style="97" customWidth="1"/>
    <col min="3" max="3" width="15.875" style="97" customWidth="1"/>
    <col min="4" max="4" width="15" style="97" customWidth="1"/>
    <col min="5" max="5" width="13.5" style="97" customWidth="1"/>
    <col min="6" max="26" width="7.625" style="97" customWidth="1"/>
    <col min="27" max="16384" width="12.625" style="97"/>
  </cols>
  <sheetData>
    <row r="1" spans="1:6" ht="16.5" customHeight="1">
      <c r="A1" s="234" t="s">
        <v>205</v>
      </c>
      <c r="B1" s="235"/>
      <c r="C1" s="235"/>
      <c r="D1" s="235"/>
      <c r="E1" s="236"/>
    </row>
    <row r="2" spans="1:6" ht="16.5" customHeight="1">
      <c r="A2" s="98"/>
      <c r="B2" s="99"/>
      <c r="C2" s="98"/>
      <c r="D2" s="98"/>
      <c r="E2" s="98"/>
    </row>
    <row r="3" spans="1:6" ht="16.5" customHeight="1">
      <c r="A3" s="100" t="s">
        <v>0</v>
      </c>
      <c r="B3" s="99"/>
      <c r="C3" s="98"/>
      <c r="D3" s="98"/>
      <c r="E3" s="101" t="s">
        <v>1</v>
      </c>
    </row>
    <row r="4" spans="1:6" ht="16.5" customHeight="1">
      <c r="A4" s="232" t="s">
        <v>2</v>
      </c>
      <c r="B4" s="235"/>
      <c r="C4" s="237"/>
      <c r="D4" s="102" t="s">
        <v>3</v>
      </c>
      <c r="E4" s="103" t="s">
        <v>4</v>
      </c>
    </row>
    <row r="5" spans="1:6" ht="16.5" customHeight="1">
      <c r="A5" s="238" t="s">
        <v>72</v>
      </c>
      <c r="B5" s="239"/>
      <c r="C5" s="240"/>
      <c r="D5" s="104">
        <v>15</v>
      </c>
      <c r="E5" s="105">
        <f>E26</f>
        <v>4050500</v>
      </c>
    </row>
    <row r="6" spans="1:6" ht="16.5" customHeight="1">
      <c r="A6" s="241" t="s">
        <v>5</v>
      </c>
      <c r="B6" s="242"/>
      <c r="C6" s="243"/>
      <c r="D6" s="106">
        <v>16</v>
      </c>
      <c r="E6" s="107">
        <f>E55</f>
        <v>3427100</v>
      </c>
    </row>
    <row r="7" spans="1:6" ht="16.5" customHeight="1">
      <c r="A7" s="244" t="s">
        <v>6</v>
      </c>
      <c r="B7" s="235"/>
      <c r="C7" s="237"/>
      <c r="D7" s="108">
        <f t="shared" ref="D7:E7" si="0">D5+D6</f>
        <v>31</v>
      </c>
      <c r="E7" s="109">
        <f t="shared" si="0"/>
        <v>7477600</v>
      </c>
    </row>
    <row r="8" spans="1:6" ht="16.5" customHeight="1">
      <c r="A8" s="98"/>
      <c r="B8" s="99"/>
      <c r="C8" s="98"/>
      <c r="D8" s="98"/>
      <c r="E8" s="98"/>
    </row>
    <row r="9" spans="1:6" ht="16.5" customHeight="1">
      <c r="A9" s="100" t="s">
        <v>7</v>
      </c>
      <c r="B9" s="99"/>
      <c r="C9" s="98"/>
      <c r="D9" s="98"/>
      <c r="E9" s="98"/>
    </row>
    <row r="10" spans="1:6" ht="16.5" customHeight="1">
      <c r="A10" s="110" t="s">
        <v>8</v>
      </c>
      <c r="B10" s="110" t="s">
        <v>9</v>
      </c>
      <c r="C10" s="232" t="s">
        <v>10</v>
      </c>
      <c r="D10" s="233"/>
      <c r="E10" s="110" t="s">
        <v>11</v>
      </c>
    </row>
    <row r="11" spans="1:6" ht="16.5" customHeight="1">
      <c r="A11" s="245" t="s">
        <v>206</v>
      </c>
      <c r="B11" s="111">
        <v>43468</v>
      </c>
      <c r="C11" s="249" t="s">
        <v>207</v>
      </c>
      <c r="D11" s="250"/>
      <c r="E11" s="112">
        <v>280000</v>
      </c>
      <c r="F11" s="113"/>
    </row>
    <row r="12" spans="1:6" ht="16.5" customHeight="1">
      <c r="A12" s="246"/>
      <c r="B12" s="111">
        <v>43469</v>
      </c>
      <c r="C12" s="114" t="s">
        <v>208</v>
      </c>
      <c r="D12" s="115"/>
      <c r="E12" s="116">
        <v>131000</v>
      </c>
      <c r="F12" s="113"/>
    </row>
    <row r="13" spans="1:6" ht="16.5" customHeight="1">
      <c r="A13" s="247"/>
      <c r="B13" s="111">
        <v>43472</v>
      </c>
      <c r="C13" s="241" t="s">
        <v>209</v>
      </c>
      <c r="D13" s="251"/>
      <c r="E13" s="117">
        <v>455000</v>
      </c>
      <c r="F13" s="113"/>
    </row>
    <row r="14" spans="1:6" ht="16.5" customHeight="1">
      <c r="A14" s="247"/>
      <c r="B14" s="111">
        <v>43474</v>
      </c>
      <c r="C14" s="252" t="s">
        <v>210</v>
      </c>
      <c r="D14" s="253"/>
      <c r="E14" s="112">
        <v>87000</v>
      </c>
      <c r="F14" s="113"/>
    </row>
    <row r="15" spans="1:6" ht="16.5" customHeight="1">
      <c r="A15" s="247"/>
      <c r="B15" s="111">
        <v>43476</v>
      </c>
      <c r="C15" s="118" t="s">
        <v>211</v>
      </c>
      <c r="D15" s="119"/>
      <c r="E15" s="112">
        <v>250000</v>
      </c>
      <c r="F15" s="113"/>
    </row>
    <row r="16" spans="1:6" ht="16.5" customHeight="1">
      <c r="A16" s="247"/>
      <c r="B16" s="111">
        <v>43476</v>
      </c>
      <c r="C16" s="254" t="s">
        <v>212</v>
      </c>
      <c r="D16" s="255"/>
      <c r="E16" s="112">
        <v>260000</v>
      </c>
      <c r="F16" s="113"/>
    </row>
    <row r="17" spans="1:6" ht="16.5" customHeight="1">
      <c r="A17" s="247"/>
      <c r="B17" s="120">
        <v>43480</v>
      </c>
      <c r="C17" s="121" t="s">
        <v>213</v>
      </c>
      <c r="D17" s="122"/>
      <c r="E17" s="116">
        <v>336000</v>
      </c>
      <c r="F17" s="113"/>
    </row>
    <row r="18" spans="1:6" ht="16.5" customHeight="1">
      <c r="A18" s="247"/>
      <c r="B18" s="120">
        <v>43481</v>
      </c>
      <c r="C18" s="121" t="s">
        <v>214</v>
      </c>
      <c r="D18" s="122"/>
      <c r="E18" s="116">
        <v>114500</v>
      </c>
      <c r="F18" s="113"/>
    </row>
    <row r="19" spans="1:6" ht="16.5" customHeight="1">
      <c r="A19" s="247"/>
      <c r="B19" s="120">
        <v>43482</v>
      </c>
      <c r="C19" s="121" t="s">
        <v>215</v>
      </c>
      <c r="D19" s="122"/>
      <c r="E19" s="116">
        <v>330000</v>
      </c>
      <c r="F19" s="113"/>
    </row>
    <row r="20" spans="1:6" ht="16.5" customHeight="1">
      <c r="A20" s="247"/>
      <c r="B20" s="120">
        <v>43482</v>
      </c>
      <c r="C20" s="121" t="s">
        <v>208</v>
      </c>
      <c r="D20" s="122"/>
      <c r="E20" s="116">
        <v>447000</v>
      </c>
      <c r="F20" s="113"/>
    </row>
    <row r="21" spans="1:6" ht="16.5" customHeight="1">
      <c r="A21" s="247"/>
      <c r="B21" s="120">
        <v>43483</v>
      </c>
      <c r="C21" s="121" t="s">
        <v>216</v>
      </c>
      <c r="D21" s="122"/>
      <c r="E21" s="116">
        <v>206000</v>
      </c>
      <c r="F21" s="113"/>
    </row>
    <row r="22" spans="1:6" ht="16.5" customHeight="1">
      <c r="A22" s="247"/>
      <c r="B22" s="120">
        <v>43486</v>
      </c>
      <c r="C22" s="123" t="s">
        <v>217</v>
      </c>
      <c r="D22" s="123"/>
      <c r="E22" s="116">
        <v>401000</v>
      </c>
      <c r="F22" s="113"/>
    </row>
    <row r="23" spans="1:6" ht="16.5" customHeight="1">
      <c r="A23" s="247"/>
      <c r="B23" s="120">
        <v>43490</v>
      </c>
      <c r="C23" s="118" t="s">
        <v>218</v>
      </c>
      <c r="D23" s="124"/>
      <c r="E23" s="116">
        <v>232000</v>
      </c>
      <c r="F23" s="113"/>
    </row>
    <row r="24" spans="1:6" ht="16.5" customHeight="1">
      <c r="A24" s="247"/>
      <c r="B24" s="120">
        <v>43490</v>
      </c>
      <c r="C24" s="118" t="s">
        <v>219</v>
      </c>
      <c r="D24" s="124"/>
      <c r="E24" s="116">
        <v>315000</v>
      </c>
      <c r="F24" s="113"/>
    </row>
    <row r="25" spans="1:6" ht="16.5" customHeight="1">
      <c r="A25" s="247"/>
      <c r="B25" s="120">
        <v>43494</v>
      </c>
      <c r="C25" s="118" t="s">
        <v>220</v>
      </c>
      <c r="D25" s="124"/>
      <c r="E25" s="116">
        <v>206000</v>
      </c>
      <c r="F25" s="113"/>
    </row>
    <row r="26" spans="1:6" ht="16.5" customHeight="1">
      <c r="A26" s="248"/>
      <c r="B26" s="125" t="s">
        <v>12</v>
      </c>
      <c r="C26" s="256"/>
      <c r="D26" s="257"/>
      <c r="E26" s="126">
        <f>SUM(E11:E25)</f>
        <v>4050500</v>
      </c>
    </row>
    <row r="27" spans="1:6" ht="16.5" customHeight="1">
      <c r="A27" s="260" t="s">
        <v>221</v>
      </c>
      <c r="B27" s="111">
        <v>43467</v>
      </c>
      <c r="C27" s="249" t="s">
        <v>222</v>
      </c>
      <c r="D27" s="250"/>
      <c r="E27" s="117">
        <v>327000</v>
      </c>
    </row>
    <row r="28" spans="1:6" ht="16.5" customHeight="1">
      <c r="A28" s="258"/>
      <c r="B28" s="111">
        <v>43467</v>
      </c>
      <c r="C28" s="262" t="s">
        <v>223</v>
      </c>
      <c r="D28" s="263"/>
      <c r="E28" s="117">
        <v>438000</v>
      </c>
      <c r="F28" s="113"/>
    </row>
    <row r="29" spans="1:6" ht="16.5" customHeight="1">
      <c r="A29" s="258"/>
      <c r="B29" s="111">
        <v>43468</v>
      </c>
      <c r="C29" s="114" t="s">
        <v>224</v>
      </c>
      <c r="D29" s="115"/>
      <c r="E29" s="117">
        <v>305000</v>
      </c>
      <c r="F29" s="113"/>
    </row>
    <row r="30" spans="1:6" ht="16.5" customHeight="1">
      <c r="A30" s="258"/>
      <c r="B30" s="111">
        <v>43472</v>
      </c>
      <c r="C30" s="114" t="s">
        <v>225</v>
      </c>
      <c r="D30" s="115"/>
      <c r="E30" s="117">
        <v>191000</v>
      </c>
      <c r="F30" s="113"/>
    </row>
    <row r="31" spans="1:6" ht="16.5" customHeight="1">
      <c r="A31" s="258"/>
      <c r="B31" s="111">
        <v>43473</v>
      </c>
      <c r="C31" s="114" t="s">
        <v>226</v>
      </c>
      <c r="D31" s="115"/>
      <c r="E31" s="117">
        <v>300000</v>
      </c>
      <c r="F31" s="113"/>
    </row>
    <row r="32" spans="1:6" ht="16.5" customHeight="1">
      <c r="A32" s="258"/>
      <c r="B32" s="120">
        <v>43474</v>
      </c>
      <c r="C32" s="252" t="s">
        <v>227</v>
      </c>
      <c r="D32" s="264"/>
      <c r="E32" s="116">
        <v>264000</v>
      </c>
      <c r="F32" s="113"/>
    </row>
    <row r="33" spans="1:6" ht="16.5" customHeight="1">
      <c r="A33" s="258"/>
      <c r="B33" s="120">
        <v>43476</v>
      </c>
      <c r="C33" s="254" t="s">
        <v>228</v>
      </c>
      <c r="D33" s="264"/>
      <c r="E33" s="112">
        <v>490000</v>
      </c>
      <c r="F33" s="113"/>
    </row>
    <row r="34" spans="1:6" ht="16.5" customHeight="1">
      <c r="A34" s="258"/>
      <c r="B34" s="127">
        <v>43479</v>
      </c>
      <c r="C34" s="128" t="s">
        <v>229</v>
      </c>
      <c r="D34" s="119"/>
      <c r="E34" s="116">
        <v>102000</v>
      </c>
      <c r="F34" s="113"/>
    </row>
    <row r="35" spans="1:6" ht="16.5" customHeight="1">
      <c r="A35" s="258"/>
      <c r="B35" s="127">
        <v>43480</v>
      </c>
      <c r="C35" s="129" t="s">
        <v>230</v>
      </c>
      <c r="D35" s="129"/>
      <c r="E35" s="116">
        <v>69700</v>
      </c>
      <c r="F35" s="113"/>
    </row>
    <row r="36" spans="1:6" ht="16.5" customHeight="1">
      <c r="A36" s="258"/>
      <c r="B36" s="130">
        <v>43481</v>
      </c>
      <c r="C36" s="131" t="s">
        <v>231</v>
      </c>
      <c r="D36" s="132"/>
      <c r="E36" s="133">
        <v>59000</v>
      </c>
      <c r="F36" s="113"/>
    </row>
    <row r="37" spans="1:6" ht="16.5" customHeight="1">
      <c r="A37" s="258"/>
      <c r="B37" s="130">
        <v>43483</v>
      </c>
      <c r="C37" s="131" t="s">
        <v>232</v>
      </c>
      <c r="D37" s="132"/>
      <c r="E37" s="133">
        <v>336000</v>
      </c>
      <c r="F37" s="113"/>
    </row>
    <row r="38" spans="1:6" ht="16.5" customHeight="1">
      <c r="A38" s="258"/>
      <c r="B38" s="130">
        <v>43487</v>
      </c>
      <c r="C38" s="131" t="s">
        <v>231</v>
      </c>
      <c r="D38" s="132"/>
      <c r="E38" s="133">
        <v>86700</v>
      </c>
      <c r="F38" s="113"/>
    </row>
    <row r="39" spans="1:6" ht="16.5" customHeight="1">
      <c r="A39" s="258"/>
      <c r="B39" s="130">
        <v>43488</v>
      </c>
      <c r="C39" s="131" t="s">
        <v>233</v>
      </c>
      <c r="D39" s="132"/>
      <c r="E39" s="133">
        <v>51000</v>
      </c>
      <c r="F39" s="113"/>
    </row>
    <row r="40" spans="1:6" ht="16.5" customHeight="1">
      <c r="A40" s="258"/>
      <c r="B40" s="130">
        <v>43489</v>
      </c>
      <c r="C40" s="131" t="s">
        <v>234</v>
      </c>
      <c r="D40" s="132"/>
      <c r="E40" s="133">
        <v>216000</v>
      </c>
      <c r="F40" s="113"/>
    </row>
    <row r="41" spans="1:6" ht="16.5" customHeight="1">
      <c r="A41" s="258"/>
      <c r="B41" s="130">
        <v>43495</v>
      </c>
      <c r="C41" s="131" t="s">
        <v>235</v>
      </c>
      <c r="D41" s="132"/>
      <c r="E41" s="133">
        <v>71700</v>
      </c>
      <c r="F41" s="113"/>
    </row>
    <row r="42" spans="1:6" ht="16.5" customHeight="1">
      <c r="A42" s="258"/>
      <c r="B42" s="130">
        <v>43496</v>
      </c>
      <c r="C42" s="131" t="s">
        <v>236</v>
      </c>
      <c r="D42" s="132"/>
      <c r="E42" s="133">
        <v>120000</v>
      </c>
      <c r="F42" s="113"/>
    </row>
    <row r="43" spans="1:6" ht="1.5" customHeight="1">
      <c r="A43" s="258"/>
      <c r="B43" s="265"/>
      <c r="C43" s="267"/>
      <c r="D43" s="268"/>
      <c r="E43" s="258"/>
    </row>
    <row r="44" spans="1:6" ht="16.5" hidden="1" customHeight="1">
      <c r="A44" s="258"/>
      <c r="B44" s="265"/>
      <c r="C44" s="267"/>
      <c r="D44" s="268"/>
      <c r="E44" s="258"/>
    </row>
    <row r="45" spans="1:6" ht="16.5" hidden="1" customHeight="1">
      <c r="A45" s="258"/>
      <c r="B45" s="265"/>
      <c r="C45" s="267"/>
      <c r="D45" s="268"/>
      <c r="E45" s="258"/>
      <c r="F45" s="113"/>
    </row>
    <row r="46" spans="1:6" ht="16.5" hidden="1" customHeight="1">
      <c r="A46" s="258"/>
      <c r="B46" s="265"/>
      <c r="C46" s="267"/>
      <c r="D46" s="268"/>
      <c r="E46" s="258"/>
      <c r="F46" s="113"/>
    </row>
    <row r="47" spans="1:6" ht="16.5" hidden="1" customHeight="1">
      <c r="A47" s="258"/>
      <c r="B47" s="265"/>
      <c r="C47" s="267"/>
      <c r="D47" s="268"/>
      <c r="E47" s="258"/>
      <c r="F47" s="113"/>
    </row>
    <row r="48" spans="1:6" ht="16.5" hidden="1" customHeight="1">
      <c r="A48" s="258"/>
      <c r="B48" s="265"/>
      <c r="C48" s="267"/>
      <c r="D48" s="268"/>
      <c r="E48" s="258"/>
      <c r="F48" s="113"/>
    </row>
    <row r="49" spans="1:6" ht="16.5" hidden="1" customHeight="1">
      <c r="A49" s="258"/>
      <c r="B49" s="265"/>
      <c r="C49" s="267"/>
      <c r="D49" s="268"/>
      <c r="E49" s="258"/>
      <c r="F49" s="113"/>
    </row>
    <row r="50" spans="1:6" ht="16.5" hidden="1" customHeight="1">
      <c r="A50" s="258"/>
      <c r="B50" s="265"/>
      <c r="C50" s="267"/>
      <c r="D50" s="268"/>
      <c r="E50" s="258"/>
      <c r="F50" s="113"/>
    </row>
    <row r="51" spans="1:6" ht="16.5" hidden="1" customHeight="1">
      <c r="A51" s="258"/>
      <c r="B51" s="265"/>
      <c r="C51" s="267"/>
      <c r="D51" s="268"/>
      <c r="E51" s="258"/>
      <c r="F51" s="113"/>
    </row>
    <row r="52" spans="1:6" ht="16.5" hidden="1" customHeight="1">
      <c r="A52" s="258"/>
      <c r="B52" s="265"/>
      <c r="C52" s="267"/>
      <c r="D52" s="268"/>
      <c r="E52" s="258"/>
      <c r="F52" s="113"/>
    </row>
    <row r="53" spans="1:6" ht="16.5" hidden="1" customHeight="1">
      <c r="A53" s="258"/>
      <c r="B53" s="265"/>
      <c r="C53" s="267"/>
      <c r="D53" s="268"/>
      <c r="E53" s="258"/>
      <c r="F53" s="113"/>
    </row>
    <row r="54" spans="1:6" ht="16.5" hidden="1" customHeight="1">
      <c r="A54" s="258"/>
      <c r="B54" s="266"/>
      <c r="C54" s="269"/>
      <c r="D54" s="270"/>
      <c r="E54" s="259"/>
      <c r="F54" s="113"/>
    </row>
    <row r="55" spans="1:6" ht="16.5" customHeight="1">
      <c r="A55" s="261"/>
      <c r="B55" s="125" t="s">
        <v>12</v>
      </c>
      <c r="C55" s="256"/>
      <c r="D55" s="257"/>
      <c r="E55" s="126">
        <f>SUM(E27:E54)</f>
        <v>3427100</v>
      </c>
    </row>
    <row r="56" spans="1:6" ht="16.5" customHeight="1">
      <c r="A56" s="244" t="s">
        <v>130</v>
      </c>
      <c r="B56" s="233"/>
      <c r="C56" s="244"/>
      <c r="D56" s="233"/>
      <c r="E56" s="134">
        <f>E26+E55</f>
        <v>7477600</v>
      </c>
    </row>
    <row r="57" spans="1:6" ht="16.5" customHeight="1"/>
    <row r="58" spans="1:6" ht="16.5" customHeight="1"/>
    <row r="59" spans="1:6" ht="16.5" customHeight="1"/>
    <row r="60" spans="1:6" ht="16.5" customHeight="1"/>
    <row r="61" spans="1:6" ht="16.5" customHeight="1"/>
    <row r="62" spans="1:6" ht="16.5" customHeight="1"/>
    <row r="63" spans="1:6" ht="16.5" customHeight="1"/>
    <row r="64" spans="1: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</sheetData>
  <mergeCells count="23">
    <mergeCell ref="E43:E54"/>
    <mergeCell ref="C55:D55"/>
    <mergeCell ref="A56:B56"/>
    <mergeCell ref="C56:D56"/>
    <mergeCell ref="A27:A55"/>
    <mergeCell ref="C27:D27"/>
    <mergeCell ref="C28:D28"/>
    <mergeCell ref="C32:D32"/>
    <mergeCell ref="C33:D33"/>
    <mergeCell ref="B43:B54"/>
    <mergeCell ref="C43:D54"/>
    <mergeCell ref="A11:A26"/>
    <mergeCell ref="C11:D11"/>
    <mergeCell ref="C13:D13"/>
    <mergeCell ref="C14:D14"/>
    <mergeCell ref="C16:D16"/>
    <mergeCell ref="C26:D26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" footer="0"/>
  <pageSetup paperSize="9" scale="9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7"/>
  <sheetViews>
    <sheetView workbookViewId="0">
      <selection activeCell="L26" sqref="L26"/>
    </sheetView>
  </sheetViews>
  <sheetFormatPr defaultColWidth="12.625" defaultRowHeight="15" customHeight="1"/>
  <cols>
    <col min="1" max="1" width="13.625" style="97" customWidth="1"/>
    <col min="2" max="2" width="11.375" style="97" customWidth="1"/>
    <col min="3" max="3" width="15.875" style="97" customWidth="1"/>
    <col min="4" max="4" width="15" style="97" customWidth="1"/>
    <col min="5" max="5" width="13.5" style="97" customWidth="1"/>
    <col min="6" max="26" width="7.625" style="97" customWidth="1"/>
    <col min="27" max="16384" width="12.625" style="97"/>
  </cols>
  <sheetData>
    <row r="1" spans="1:6" ht="16.5" customHeight="1">
      <c r="A1" s="234" t="s">
        <v>237</v>
      </c>
      <c r="B1" s="235"/>
      <c r="C1" s="235"/>
      <c r="D1" s="235"/>
      <c r="E1" s="236"/>
    </row>
    <row r="2" spans="1:6" ht="16.5" customHeight="1">
      <c r="A2" s="98"/>
      <c r="B2" s="99"/>
      <c r="C2" s="98"/>
      <c r="D2" s="98"/>
      <c r="E2" s="98"/>
    </row>
    <row r="3" spans="1:6" ht="16.5" customHeight="1">
      <c r="A3" s="100" t="s">
        <v>0</v>
      </c>
      <c r="B3" s="99"/>
      <c r="C3" s="98"/>
      <c r="D3" s="98"/>
      <c r="E3" s="101" t="s">
        <v>1</v>
      </c>
    </row>
    <row r="4" spans="1:6" ht="16.5" customHeight="1">
      <c r="A4" s="232" t="s">
        <v>2</v>
      </c>
      <c r="B4" s="235"/>
      <c r="C4" s="237"/>
      <c r="D4" s="102" t="s">
        <v>3</v>
      </c>
      <c r="E4" s="103" t="s">
        <v>4</v>
      </c>
    </row>
    <row r="5" spans="1:6" ht="16.5" customHeight="1">
      <c r="A5" s="238" t="s">
        <v>72</v>
      </c>
      <c r="B5" s="239"/>
      <c r="C5" s="240"/>
      <c r="D5" s="104">
        <v>6</v>
      </c>
      <c r="E5" s="105">
        <f>E17</f>
        <v>1961000</v>
      </c>
    </row>
    <row r="6" spans="1:6" ht="16.5" customHeight="1">
      <c r="A6" s="241" t="s">
        <v>5</v>
      </c>
      <c r="B6" s="242"/>
      <c r="C6" s="243"/>
      <c r="D6" s="106">
        <v>11</v>
      </c>
      <c r="E6" s="107">
        <f>E29</f>
        <v>2942200</v>
      </c>
    </row>
    <row r="7" spans="1:6" ht="16.5" customHeight="1">
      <c r="A7" s="244" t="s">
        <v>6</v>
      </c>
      <c r="B7" s="235"/>
      <c r="C7" s="237"/>
      <c r="D7" s="108">
        <f t="shared" ref="D7:E7" si="0">D5+D6</f>
        <v>17</v>
      </c>
      <c r="E7" s="109">
        <f t="shared" si="0"/>
        <v>4903200</v>
      </c>
    </row>
    <row r="8" spans="1:6" ht="16.5" customHeight="1">
      <c r="A8" s="98"/>
      <c r="B8" s="99"/>
      <c r="C8" s="98"/>
      <c r="D8" s="98"/>
      <c r="E8" s="98"/>
    </row>
    <row r="9" spans="1:6" ht="16.5" customHeight="1">
      <c r="A9" s="100" t="s">
        <v>7</v>
      </c>
      <c r="B9" s="99"/>
      <c r="C9" s="98"/>
      <c r="D9" s="98"/>
      <c r="E9" s="98"/>
    </row>
    <row r="10" spans="1:6" ht="16.5" customHeight="1">
      <c r="A10" s="110" t="s">
        <v>8</v>
      </c>
      <c r="B10" s="110" t="s">
        <v>9</v>
      </c>
      <c r="C10" s="232" t="s">
        <v>10</v>
      </c>
      <c r="D10" s="233"/>
      <c r="E10" s="110" t="s">
        <v>11</v>
      </c>
    </row>
    <row r="11" spans="1:6" ht="16.5" customHeight="1">
      <c r="A11" s="245" t="s">
        <v>206</v>
      </c>
      <c r="B11" s="135">
        <v>43504</v>
      </c>
      <c r="C11" s="241" t="s">
        <v>238</v>
      </c>
      <c r="D11" s="264"/>
      <c r="E11" s="112">
        <v>286000</v>
      </c>
      <c r="F11" s="113"/>
    </row>
    <row r="12" spans="1:6" ht="16.5" customHeight="1">
      <c r="A12" s="247"/>
      <c r="B12" s="135">
        <v>43507</v>
      </c>
      <c r="C12" s="136" t="s">
        <v>239</v>
      </c>
      <c r="D12" s="136"/>
      <c r="E12" s="112">
        <v>480000</v>
      </c>
      <c r="F12" s="113"/>
    </row>
    <row r="13" spans="1:6" ht="16.5" customHeight="1">
      <c r="A13" s="247"/>
      <c r="B13" s="135">
        <v>43515</v>
      </c>
      <c r="C13" s="271" t="s">
        <v>240</v>
      </c>
      <c r="D13" s="264"/>
      <c r="E13" s="112">
        <v>490000</v>
      </c>
      <c r="F13" s="113"/>
    </row>
    <row r="14" spans="1:6" ht="16.5" customHeight="1">
      <c r="A14" s="247"/>
      <c r="B14" s="135">
        <v>43517</v>
      </c>
      <c r="C14" s="241" t="s">
        <v>241</v>
      </c>
      <c r="D14" s="264"/>
      <c r="E14" s="117">
        <v>116000</v>
      </c>
      <c r="F14" s="113"/>
    </row>
    <row r="15" spans="1:6" ht="16.5" customHeight="1">
      <c r="A15" s="247"/>
      <c r="B15" s="127">
        <v>43521</v>
      </c>
      <c r="C15" s="241" t="s">
        <v>242</v>
      </c>
      <c r="D15" s="264"/>
      <c r="E15" s="117">
        <v>450000</v>
      </c>
      <c r="F15" s="113"/>
    </row>
    <row r="16" spans="1:6" ht="16.5" customHeight="1">
      <c r="A16" s="247"/>
      <c r="B16" s="127">
        <v>43524</v>
      </c>
      <c r="C16" s="241" t="s">
        <v>243</v>
      </c>
      <c r="D16" s="264"/>
      <c r="E16" s="117">
        <v>139000</v>
      </c>
      <c r="F16" s="113"/>
    </row>
    <row r="17" spans="1:6" ht="16.5" customHeight="1">
      <c r="A17" s="248"/>
      <c r="B17" s="125" t="s">
        <v>12</v>
      </c>
      <c r="C17" s="256"/>
      <c r="D17" s="257"/>
      <c r="E17" s="126">
        <f>SUM(E11:E16)</f>
        <v>1961000</v>
      </c>
    </row>
    <row r="18" spans="1:6" ht="16.5" customHeight="1">
      <c r="A18" s="260" t="s">
        <v>221</v>
      </c>
      <c r="B18" s="135">
        <v>43503</v>
      </c>
      <c r="C18" s="238" t="s">
        <v>244</v>
      </c>
      <c r="D18" s="250"/>
      <c r="E18" s="137">
        <v>195000</v>
      </c>
      <c r="F18" s="113"/>
    </row>
    <row r="19" spans="1:6" ht="16.5" customHeight="1">
      <c r="A19" s="247"/>
      <c r="B19" s="135">
        <v>43504</v>
      </c>
      <c r="C19" s="241" t="s">
        <v>245</v>
      </c>
      <c r="D19" s="264"/>
      <c r="E19" s="117">
        <v>434000</v>
      </c>
      <c r="F19" s="113"/>
    </row>
    <row r="20" spans="1:6" ht="16.5" customHeight="1">
      <c r="A20" s="247"/>
      <c r="B20" s="135">
        <v>43510</v>
      </c>
      <c r="C20" s="128" t="s">
        <v>246</v>
      </c>
      <c r="D20" s="119"/>
      <c r="E20" s="117">
        <v>94600</v>
      </c>
      <c r="F20" s="113"/>
    </row>
    <row r="21" spans="1:6" ht="16.5" customHeight="1">
      <c r="A21" s="247"/>
      <c r="B21" s="135">
        <v>43514</v>
      </c>
      <c r="C21" s="128" t="s">
        <v>247</v>
      </c>
      <c r="D21" s="119"/>
      <c r="E21" s="117">
        <v>470000</v>
      </c>
      <c r="F21" s="113"/>
    </row>
    <row r="22" spans="1:6" ht="16.5" customHeight="1">
      <c r="A22" s="247"/>
      <c r="B22" s="127">
        <v>43514</v>
      </c>
      <c r="C22" s="129" t="s">
        <v>248</v>
      </c>
      <c r="D22" s="129"/>
      <c r="E22" s="116">
        <v>480000</v>
      </c>
      <c r="F22" s="113"/>
    </row>
    <row r="23" spans="1:6" ht="16.5" customHeight="1">
      <c r="A23" s="247"/>
      <c r="B23" s="127">
        <v>43515</v>
      </c>
      <c r="C23" s="241" t="s">
        <v>249</v>
      </c>
      <c r="D23" s="264"/>
      <c r="E23" s="116">
        <v>114600</v>
      </c>
      <c r="F23" s="113"/>
    </row>
    <row r="24" spans="1:6" ht="16.5" customHeight="1">
      <c r="A24" s="247"/>
      <c r="B24" s="127">
        <v>43516</v>
      </c>
      <c r="C24" s="241" t="s">
        <v>250</v>
      </c>
      <c r="D24" s="264"/>
      <c r="E24" s="112">
        <v>250800</v>
      </c>
      <c r="F24" s="113"/>
    </row>
    <row r="25" spans="1:6" ht="16.5" customHeight="1">
      <c r="A25" s="247"/>
      <c r="B25" s="127">
        <v>43521</v>
      </c>
      <c r="C25" s="128" t="s">
        <v>251</v>
      </c>
      <c r="D25" s="119"/>
      <c r="E25" s="116">
        <v>100000</v>
      </c>
      <c r="F25" s="113"/>
    </row>
    <row r="26" spans="1:6" ht="16.5" customHeight="1">
      <c r="A26" s="247"/>
      <c r="B26" s="127">
        <v>43522</v>
      </c>
      <c r="C26" s="128" t="s">
        <v>252</v>
      </c>
      <c r="D26" s="119"/>
      <c r="E26" s="116">
        <v>194100</v>
      </c>
      <c r="F26" s="113"/>
    </row>
    <row r="27" spans="1:6" ht="16.5" customHeight="1">
      <c r="A27" s="247"/>
      <c r="B27" s="127">
        <v>43523</v>
      </c>
      <c r="C27" s="241" t="s">
        <v>253</v>
      </c>
      <c r="D27" s="264"/>
      <c r="E27" s="117">
        <v>170000</v>
      </c>
      <c r="F27" s="113"/>
    </row>
    <row r="28" spans="1:6" ht="16.5" customHeight="1">
      <c r="A28" s="247"/>
      <c r="B28" s="127">
        <v>43524</v>
      </c>
      <c r="C28" s="241" t="s">
        <v>254</v>
      </c>
      <c r="D28" s="264"/>
      <c r="E28" s="112">
        <v>439100</v>
      </c>
      <c r="F28" s="113"/>
    </row>
    <row r="29" spans="1:6" ht="16.5" customHeight="1">
      <c r="A29" s="248"/>
      <c r="B29" s="125" t="s">
        <v>12</v>
      </c>
      <c r="C29" s="256"/>
      <c r="D29" s="257"/>
      <c r="E29" s="126">
        <f>SUM(E18:E28)</f>
        <v>2942200</v>
      </c>
    </row>
    <row r="30" spans="1:6" ht="16.5" customHeight="1">
      <c r="A30" s="244" t="s">
        <v>130</v>
      </c>
      <c r="B30" s="233"/>
      <c r="C30" s="244"/>
      <c r="D30" s="233"/>
      <c r="E30" s="134">
        <f>E17+E29</f>
        <v>4903200</v>
      </c>
    </row>
    <row r="31" spans="1:6" ht="16.5" customHeight="1"/>
    <row r="32" spans="1:6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</sheetData>
  <mergeCells count="23">
    <mergeCell ref="A30:B30"/>
    <mergeCell ref="C30:D30"/>
    <mergeCell ref="A18:A29"/>
    <mergeCell ref="C18:D18"/>
    <mergeCell ref="C19:D19"/>
    <mergeCell ref="C23:D23"/>
    <mergeCell ref="C24:D24"/>
    <mergeCell ref="C27:D27"/>
    <mergeCell ref="C28:D28"/>
    <mergeCell ref="C29:D29"/>
    <mergeCell ref="A11:A17"/>
    <mergeCell ref="C11:D11"/>
    <mergeCell ref="C13:D13"/>
    <mergeCell ref="C14:D14"/>
    <mergeCell ref="C15:D15"/>
    <mergeCell ref="C16:D16"/>
    <mergeCell ref="C17:D17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2"/>
  <sheetViews>
    <sheetView topLeftCell="A10" workbookViewId="0">
      <selection activeCell="L26" sqref="L26"/>
    </sheetView>
  </sheetViews>
  <sheetFormatPr defaultColWidth="12.625" defaultRowHeight="15" customHeight="1"/>
  <cols>
    <col min="1" max="1" width="13.625" style="97" customWidth="1"/>
    <col min="2" max="2" width="11.375" style="97" customWidth="1"/>
    <col min="3" max="3" width="37.125" style="97" bestFit="1" customWidth="1"/>
    <col min="4" max="4" width="7.5" style="97" bestFit="1" customWidth="1"/>
    <col min="5" max="5" width="13.5" style="97" customWidth="1"/>
    <col min="6" max="26" width="7.625" style="97" customWidth="1"/>
    <col min="27" max="16384" width="12.625" style="97"/>
  </cols>
  <sheetData>
    <row r="1" spans="1:6" ht="16.5" customHeight="1">
      <c r="A1" s="234" t="s">
        <v>255</v>
      </c>
      <c r="B1" s="235"/>
      <c r="C1" s="235"/>
      <c r="D1" s="235"/>
      <c r="E1" s="236"/>
    </row>
    <row r="2" spans="1:6" ht="16.5" customHeight="1">
      <c r="A2" s="98"/>
      <c r="B2" s="99"/>
      <c r="C2" s="98"/>
      <c r="D2" s="98"/>
      <c r="E2" s="98"/>
    </row>
    <row r="3" spans="1:6" ht="16.5" customHeight="1">
      <c r="A3" s="100" t="s">
        <v>0</v>
      </c>
      <c r="B3" s="99"/>
      <c r="C3" s="98"/>
      <c r="D3" s="98"/>
      <c r="E3" s="101" t="s">
        <v>1</v>
      </c>
    </row>
    <row r="4" spans="1:6" ht="16.5" customHeight="1">
      <c r="A4" s="232" t="s">
        <v>2</v>
      </c>
      <c r="B4" s="235"/>
      <c r="C4" s="237"/>
      <c r="D4" s="102" t="s">
        <v>3</v>
      </c>
      <c r="E4" s="103" t="s">
        <v>4</v>
      </c>
    </row>
    <row r="5" spans="1:6" ht="16.5" customHeight="1">
      <c r="A5" s="238" t="s">
        <v>72</v>
      </c>
      <c r="B5" s="239"/>
      <c r="C5" s="240"/>
      <c r="D5" s="104">
        <v>10</v>
      </c>
      <c r="E5" s="105">
        <f>E21</f>
        <v>2248700</v>
      </c>
    </row>
    <row r="6" spans="1:6" ht="16.5" customHeight="1">
      <c r="A6" s="241" t="s">
        <v>5</v>
      </c>
      <c r="B6" s="242"/>
      <c r="C6" s="243"/>
      <c r="D6" s="106">
        <v>18</v>
      </c>
      <c r="E6" s="107">
        <f>E40</f>
        <v>3423900</v>
      </c>
    </row>
    <row r="7" spans="1:6" ht="16.5" customHeight="1">
      <c r="A7" s="244" t="s">
        <v>6</v>
      </c>
      <c r="B7" s="235"/>
      <c r="C7" s="237"/>
      <c r="D7" s="108">
        <f t="shared" ref="D7:E7" si="0">D5+D6</f>
        <v>28</v>
      </c>
      <c r="E7" s="109">
        <f t="shared" si="0"/>
        <v>5672600</v>
      </c>
    </row>
    <row r="8" spans="1:6" ht="16.5" customHeight="1">
      <c r="A8" s="98"/>
      <c r="B8" s="99"/>
      <c r="C8" s="98"/>
      <c r="D8" s="98"/>
      <c r="E8" s="98"/>
    </row>
    <row r="9" spans="1:6" ht="16.5" customHeight="1">
      <c r="A9" s="100" t="s">
        <v>7</v>
      </c>
      <c r="B9" s="99"/>
      <c r="C9" s="98"/>
      <c r="D9" s="98"/>
      <c r="E9" s="98"/>
    </row>
    <row r="10" spans="1:6" ht="16.5" customHeight="1">
      <c r="A10" s="110" t="s">
        <v>8</v>
      </c>
      <c r="B10" s="110" t="s">
        <v>9</v>
      </c>
      <c r="C10" s="232" t="s">
        <v>10</v>
      </c>
      <c r="D10" s="233"/>
      <c r="E10" s="110" t="s">
        <v>11</v>
      </c>
    </row>
    <row r="11" spans="1:6" ht="16.5" customHeight="1">
      <c r="A11" s="245" t="s">
        <v>206</v>
      </c>
      <c r="B11" s="138">
        <v>43528</v>
      </c>
      <c r="C11" s="272" t="s">
        <v>256</v>
      </c>
      <c r="D11" s="273"/>
      <c r="E11" s="139">
        <v>226200</v>
      </c>
      <c r="F11" s="113"/>
    </row>
    <row r="12" spans="1:6" ht="16.5" customHeight="1">
      <c r="A12" s="258"/>
      <c r="B12" s="138">
        <v>43529</v>
      </c>
      <c r="C12" s="274" t="s">
        <v>257</v>
      </c>
      <c r="D12" s="275"/>
      <c r="E12" s="140">
        <v>462000</v>
      </c>
      <c r="F12" s="113"/>
    </row>
    <row r="13" spans="1:6" ht="16.5" customHeight="1">
      <c r="A13" s="258"/>
      <c r="B13" s="135">
        <v>43530</v>
      </c>
      <c r="C13" s="241" t="s">
        <v>258</v>
      </c>
      <c r="D13" s="264"/>
      <c r="E13" s="117">
        <v>368000</v>
      </c>
      <c r="F13" s="113"/>
    </row>
    <row r="14" spans="1:6" ht="16.5" customHeight="1">
      <c r="A14" s="258"/>
      <c r="B14" s="135">
        <v>43531</v>
      </c>
      <c r="C14" s="241" t="s">
        <v>259</v>
      </c>
      <c r="D14" s="264"/>
      <c r="E14" s="112">
        <v>97500</v>
      </c>
      <c r="F14" s="113"/>
    </row>
    <row r="15" spans="1:6" ht="16.5" customHeight="1">
      <c r="A15" s="258"/>
      <c r="B15" s="135">
        <v>43532</v>
      </c>
      <c r="C15" s="128" t="s">
        <v>260</v>
      </c>
      <c r="D15" s="119"/>
      <c r="E15" s="112">
        <v>190000</v>
      </c>
      <c r="F15" s="113"/>
    </row>
    <row r="16" spans="1:6" ht="16.5" customHeight="1">
      <c r="A16" s="258"/>
      <c r="B16" s="135">
        <v>43535</v>
      </c>
      <c r="C16" s="128" t="s">
        <v>261</v>
      </c>
      <c r="D16" s="119"/>
      <c r="E16" s="112">
        <v>436000</v>
      </c>
      <c r="F16" s="113"/>
    </row>
    <row r="17" spans="1:6" ht="16.5" customHeight="1">
      <c r="A17" s="258"/>
      <c r="B17" s="135">
        <v>43538</v>
      </c>
      <c r="C17" s="128" t="s">
        <v>262</v>
      </c>
      <c r="D17" s="119"/>
      <c r="E17" s="112">
        <v>164000</v>
      </c>
      <c r="F17" s="113"/>
    </row>
    <row r="18" spans="1:6" ht="16.5" customHeight="1">
      <c r="A18" s="258"/>
      <c r="B18" s="135">
        <v>43543</v>
      </c>
      <c r="C18" s="128" t="s">
        <v>263</v>
      </c>
      <c r="D18" s="119"/>
      <c r="E18" s="112">
        <v>60000</v>
      </c>
      <c r="F18" s="113"/>
    </row>
    <row r="19" spans="1:6" ht="16.5" customHeight="1">
      <c r="A19" s="258"/>
      <c r="B19" s="135">
        <v>43544</v>
      </c>
      <c r="C19" s="128" t="s">
        <v>264</v>
      </c>
      <c r="D19" s="119"/>
      <c r="E19" s="112">
        <v>90000</v>
      </c>
      <c r="F19" s="113"/>
    </row>
    <row r="20" spans="1:6" ht="16.5" customHeight="1">
      <c r="A20" s="258"/>
      <c r="B20" s="135">
        <v>43551</v>
      </c>
      <c r="C20" s="241" t="s">
        <v>259</v>
      </c>
      <c r="D20" s="251"/>
      <c r="E20" s="112">
        <v>155000</v>
      </c>
      <c r="F20" s="113"/>
    </row>
    <row r="21" spans="1:6" ht="16.5" customHeight="1">
      <c r="A21" s="261"/>
      <c r="B21" s="125" t="s">
        <v>12</v>
      </c>
      <c r="C21" s="256"/>
      <c r="D21" s="257"/>
      <c r="E21" s="126">
        <f>SUM(E11:E20)</f>
        <v>2248700</v>
      </c>
    </row>
    <row r="22" spans="1:6" ht="16.5" customHeight="1">
      <c r="A22" s="260" t="s">
        <v>221</v>
      </c>
      <c r="B22" s="141">
        <v>43528</v>
      </c>
      <c r="C22" s="277" t="s">
        <v>265</v>
      </c>
      <c r="D22" s="278"/>
      <c r="E22" s="137">
        <v>320000</v>
      </c>
      <c r="F22" s="113"/>
    </row>
    <row r="23" spans="1:6" ht="16.5" customHeight="1">
      <c r="A23" s="276"/>
      <c r="B23" s="135">
        <v>43528</v>
      </c>
      <c r="C23" s="279" t="s">
        <v>266</v>
      </c>
      <c r="D23" s="280"/>
      <c r="E23" s="137">
        <v>400000</v>
      </c>
      <c r="F23" s="113"/>
    </row>
    <row r="24" spans="1:6" ht="16.5" customHeight="1">
      <c r="A24" s="276"/>
      <c r="B24" s="141">
        <v>43529</v>
      </c>
      <c r="C24" s="241" t="s">
        <v>267</v>
      </c>
      <c r="D24" s="281"/>
      <c r="E24" s="137">
        <v>265000</v>
      </c>
      <c r="F24" s="113"/>
    </row>
    <row r="25" spans="1:6" ht="16.5" customHeight="1">
      <c r="A25" s="276"/>
      <c r="B25" s="135">
        <v>43530</v>
      </c>
      <c r="C25" s="282" t="s">
        <v>268</v>
      </c>
      <c r="D25" s="283"/>
      <c r="E25" s="112">
        <v>33000</v>
      </c>
      <c r="F25" s="113"/>
    </row>
    <row r="26" spans="1:6" ht="16.5" customHeight="1">
      <c r="A26" s="247"/>
      <c r="B26" s="135">
        <v>43535</v>
      </c>
      <c r="C26" s="241" t="s">
        <v>269</v>
      </c>
      <c r="D26" s="264"/>
      <c r="E26" s="137">
        <v>103000</v>
      </c>
      <c r="F26" s="113"/>
    </row>
    <row r="27" spans="1:6" ht="16.5" customHeight="1">
      <c r="A27" s="247"/>
      <c r="B27" s="135">
        <v>43536</v>
      </c>
      <c r="C27" s="241" t="s">
        <v>270</v>
      </c>
      <c r="D27" s="251"/>
      <c r="E27" s="137">
        <v>102700</v>
      </c>
      <c r="F27" s="113"/>
    </row>
    <row r="28" spans="1:6" ht="16.5" customHeight="1">
      <c r="A28" s="247"/>
      <c r="B28" s="135">
        <v>43537</v>
      </c>
      <c r="C28" s="241" t="s">
        <v>271</v>
      </c>
      <c r="D28" s="264"/>
      <c r="E28" s="137">
        <v>66000</v>
      </c>
      <c r="F28" s="113"/>
    </row>
    <row r="29" spans="1:6" ht="16.5" customHeight="1">
      <c r="A29" s="247"/>
      <c r="B29" s="135">
        <v>43539</v>
      </c>
      <c r="C29" s="128" t="s">
        <v>272</v>
      </c>
      <c r="D29" s="119"/>
      <c r="E29" s="137">
        <v>97900</v>
      </c>
      <c r="F29" s="113"/>
    </row>
    <row r="30" spans="1:6" ht="16.5" customHeight="1">
      <c r="A30" s="247"/>
      <c r="B30" s="135">
        <v>43542</v>
      </c>
      <c r="C30" s="128" t="s">
        <v>271</v>
      </c>
      <c r="D30" s="119"/>
      <c r="E30" s="137">
        <v>234000</v>
      </c>
      <c r="F30" s="113"/>
    </row>
    <row r="31" spans="1:6" ht="16.5" customHeight="1">
      <c r="A31" s="247"/>
      <c r="B31" s="135">
        <v>43543</v>
      </c>
      <c r="C31" s="128" t="s">
        <v>273</v>
      </c>
      <c r="D31" s="119"/>
      <c r="E31" s="112">
        <v>442000</v>
      </c>
      <c r="F31" s="113"/>
    </row>
    <row r="32" spans="1:6" ht="16.5" customHeight="1">
      <c r="A32" s="247"/>
      <c r="B32" s="135">
        <v>43544</v>
      </c>
      <c r="C32" s="128" t="s">
        <v>274</v>
      </c>
      <c r="D32" s="119"/>
      <c r="E32" s="137">
        <v>78000</v>
      </c>
      <c r="F32" s="113"/>
    </row>
    <row r="33" spans="1:6" ht="16.5" customHeight="1">
      <c r="A33" s="247"/>
      <c r="B33" s="135">
        <v>43545</v>
      </c>
      <c r="C33" s="128" t="s">
        <v>275</v>
      </c>
      <c r="D33" s="142"/>
      <c r="E33" s="137">
        <v>200000</v>
      </c>
      <c r="F33" s="113"/>
    </row>
    <row r="34" spans="1:6" ht="16.5" customHeight="1">
      <c r="A34" s="247"/>
      <c r="B34" s="135">
        <v>43546</v>
      </c>
      <c r="C34" s="128" t="s">
        <v>276</v>
      </c>
      <c r="E34" s="137">
        <v>203000</v>
      </c>
      <c r="F34" s="113"/>
    </row>
    <row r="35" spans="1:6" ht="16.5" customHeight="1">
      <c r="A35" s="247"/>
      <c r="B35" s="135">
        <v>43549</v>
      </c>
      <c r="C35" s="241" t="s">
        <v>277</v>
      </c>
      <c r="D35" s="264"/>
      <c r="E35" s="137">
        <v>91600</v>
      </c>
      <c r="F35" s="113"/>
    </row>
    <row r="36" spans="1:6" ht="16.5" customHeight="1">
      <c r="A36" s="247"/>
      <c r="B36" s="135">
        <v>43550</v>
      </c>
      <c r="C36" s="128" t="s">
        <v>278</v>
      </c>
      <c r="D36" s="119"/>
      <c r="E36" s="137">
        <v>433000</v>
      </c>
      <c r="F36" s="113"/>
    </row>
    <row r="37" spans="1:6" ht="16.5" customHeight="1">
      <c r="A37" s="247"/>
      <c r="B37" s="135">
        <v>43550</v>
      </c>
      <c r="C37" s="128" t="s">
        <v>279</v>
      </c>
      <c r="D37" s="119"/>
      <c r="E37" s="137">
        <v>86700</v>
      </c>
      <c r="F37" s="113"/>
    </row>
    <row r="38" spans="1:6" ht="16.5" customHeight="1">
      <c r="A38" s="247"/>
      <c r="B38" s="135">
        <v>43552</v>
      </c>
      <c r="C38" s="128" t="s">
        <v>280</v>
      </c>
      <c r="D38" s="119"/>
      <c r="E38" s="137">
        <v>152000</v>
      </c>
      <c r="F38" s="113"/>
    </row>
    <row r="39" spans="1:6" ht="16.5" customHeight="1">
      <c r="A39" s="247"/>
      <c r="B39" s="135">
        <v>43553</v>
      </c>
      <c r="C39" s="128" t="s">
        <v>281</v>
      </c>
      <c r="D39" s="119"/>
      <c r="E39" s="137">
        <v>116000</v>
      </c>
      <c r="F39" s="113"/>
    </row>
    <row r="40" spans="1:6" ht="16.5" customHeight="1">
      <c r="A40" s="248"/>
      <c r="B40" s="125" t="s">
        <v>12</v>
      </c>
      <c r="C40" s="256"/>
      <c r="D40" s="257"/>
      <c r="E40" s="126">
        <f>SUM(E22:E39)</f>
        <v>3423900</v>
      </c>
    </row>
    <row r="41" spans="1:6" ht="16.5" customHeight="1">
      <c r="A41" s="244" t="s">
        <v>130</v>
      </c>
      <c r="B41" s="233"/>
      <c r="C41" s="244"/>
      <c r="D41" s="233"/>
      <c r="E41" s="134">
        <f>E21+E40</f>
        <v>5672600</v>
      </c>
    </row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</sheetData>
  <mergeCells count="25">
    <mergeCell ref="A41:B41"/>
    <mergeCell ref="C41:D41"/>
    <mergeCell ref="A22:A40"/>
    <mergeCell ref="C22:D22"/>
    <mergeCell ref="C23:D23"/>
    <mergeCell ref="C24:D24"/>
    <mergeCell ref="C25:D25"/>
    <mergeCell ref="C26:D26"/>
    <mergeCell ref="C27:D27"/>
    <mergeCell ref="C28:D28"/>
    <mergeCell ref="C35:D35"/>
    <mergeCell ref="C40:D40"/>
    <mergeCell ref="A11:A21"/>
    <mergeCell ref="C11:D11"/>
    <mergeCell ref="C12:D12"/>
    <mergeCell ref="C13:D13"/>
    <mergeCell ref="C14:D14"/>
    <mergeCell ref="C20:D20"/>
    <mergeCell ref="C21:D21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" footer="0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3</vt:i4>
      </vt:variant>
    </vt:vector>
  </HeadingPairs>
  <TitlesOfParts>
    <vt:vector size="12" baseType="lpstr">
      <vt:lpstr>장관 1월</vt:lpstr>
      <vt:lpstr>장관 2월</vt:lpstr>
      <vt:lpstr>장관 3월</vt:lpstr>
      <vt:lpstr>본부장 1월</vt:lpstr>
      <vt:lpstr>본부장 2월</vt:lpstr>
      <vt:lpstr>본부장 3월</vt:lpstr>
      <vt:lpstr>차관 1월</vt:lpstr>
      <vt:lpstr>차관 2월</vt:lpstr>
      <vt:lpstr>차관 3월</vt:lpstr>
      <vt:lpstr>'본부장 3월'!Print_Area</vt:lpstr>
      <vt:lpstr>'장관 1월'!Print_Area</vt:lpstr>
      <vt:lpstr>'장관 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2019-04-23T04:09:02Z</cp:lastPrinted>
  <dcterms:created xsi:type="dcterms:W3CDTF">2017-10-25T02:24:25Z</dcterms:created>
  <dcterms:modified xsi:type="dcterms:W3CDTF">2019-04-23T04:11:49Z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