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장관 10월" sheetId="10" r:id="rId1"/>
    <sheet name="장관 11월" sheetId="11" r:id="rId2"/>
    <sheet name="장관 12월" sheetId="12" r:id="rId3"/>
    <sheet name="본부장 10월" sheetId="13" r:id="rId4"/>
    <sheet name="본부장 11월" sheetId="14" r:id="rId5"/>
    <sheet name="본부장 12월" sheetId="15" r:id="rId6"/>
    <sheet name="차관 10월" sheetId="16" r:id="rId7"/>
    <sheet name="차관 11월" sheetId="17" r:id="rId8"/>
    <sheet name="차관 12월" sheetId="18" r:id="rId9"/>
  </sheets>
  <definedNames>
    <definedName name="_xlnm.Print_Area" localSheetId="3">'본부장 10월'!$A$1:$E$43</definedName>
    <definedName name="_xlnm.Print_Area" localSheetId="4">'본부장 11월'!$A$1:$E$42</definedName>
    <definedName name="_xlnm.Print_Area" localSheetId="5">'본부장 12월'!$A$1:$E$28</definedName>
    <definedName name="_xlnm.Print_Area" localSheetId="0">'장관 10월'!$A$1:$E$34</definedName>
    <definedName name="_xlnm.Print_Area" localSheetId="1">'장관 11월'!$A$1:$E$46</definedName>
  </definedNames>
  <calcPr calcId="145621"/>
</workbook>
</file>

<file path=xl/calcChain.xml><?xml version="1.0" encoding="utf-8"?>
<calcChain xmlns="http://schemas.openxmlformats.org/spreadsheetml/2006/main">
  <c r="E31" i="18" l="1"/>
  <c r="E16" i="18"/>
  <c r="E32" i="18" s="1"/>
  <c r="D7" i="18"/>
  <c r="E6" i="18"/>
  <c r="E5" i="18"/>
  <c r="E7" i="18" s="1"/>
  <c r="E36" i="17"/>
  <c r="E22" i="17"/>
  <c r="E37" i="17" s="1"/>
  <c r="D7" i="17"/>
  <c r="E6" i="17"/>
  <c r="E7" i="17" s="1"/>
  <c r="E5" i="17"/>
  <c r="E42" i="16"/>
  <c r="E20" i="16"/>
  <c r="E43" i="16" s="1"/>
  <c r="D7" i="16"/>
  <c r="E6" i="16"/>
  <c r="E5" i="16" l="1"/>
  <c r="E7" i="16" s="1"/>
  <c r="E27" i="15" l="1"/>
  <c r="E6" i="15" s="1"/>
  <c r="E7" i="15" s="1"/>
  <c r="E14" i="15"/>
  <c r="E28" i="15" s="1"/>
  <c r="D7" i="15"/>
  <c r="E5" i="15"/>
  <c r="E42" i="14"/>
  <c r="E41" i="14"/>
  <c r="E23" i="14"/>
  <c r="E7" i="14"/>
  <c r="D7" i="14"/>
  <c r="E6" i="14"/>
  <c r="E5" i="14"/>
  <c r="E42" i="13"/>
  <c r="E43" i="13" s="1"/>
  <c r="E25" i="13"/>
  <c r="D7" i="13"/>
  <c r="E6" i="13"/>
  <c r="E7" i="13" s="1"/>
  <c r="E5" i="13"/>
  <c r="E38" i="12" l="1"/>
  <c r="E24" i="12"/>
  <c r="E6" i="12" l="1"/>
  <c r="E5" i="12"/>
  <c r="E7" i="12" l="1"/>
  <c r="D7" i="12"/>
  <c r="E39" i="11"/>
  <c r="D6" i="10" l="1"/>
  <c r="D5" i="10"/>
  <c r="E6" i="11"/>
  <c r="E25" i="11"/>
  <c r="E5" i="11" s="1"/>
  <c r="E37" i="10"/>
  <c r="E6" i="10" s="1"/>
  <c r="E25" i="10"/>
  <c r="E5" i="10" s="1"/>
  <c r="D7" i="11" l="1"/>
  <c r="E7" i="11"/>
  <c r="D7" i="10"/>
  <c r="E7" i="10"/>
</calcChain>
</file>

<file path=xl/sharedStrings.xml><?xml version="1.0" encoding="utf-8"?>
<sst xmlns="http://schemas.openxmlformats.org/spreadsheetml/2006/main" count="381" uniqueCount="233">
  <si>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</si>
  <si>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</si>
  <si>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</si>
  <si>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</si>
  <si>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</si>
  <si>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</si>
  <si>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</si>
  <si>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</si>
  <si>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</si>
  <si>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</si>
  <si>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</si>
  <si>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</si>
  <si>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</si>
  <si>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</si>
  <si>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</si>
  <si>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</si>
  <si>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주요정책추진 관련 회의·행사 등</t>
    <phoneticPr fontId="3" type="noConversion"/>
  </si>
  <si>
    <t>소계</t>
    <phoneticPr fontId="3" type="noConversion"/>
  </si>
  <si>
    <t>장관 '18년 10월 업추비 집행내역</t>
    <phoneticPr fontId="3" type="noConversion"/>
  </si>
  <si>
    <t>부산지역 업체 간담회</t>
    <phoneticPr fontId="3" type="noConversion"/>
  </si>
  <si>
    <t>주요정책 홍보 협의</t>
    <phoneticPr fontId="3" type="noConversion"/>
  </si>
  <si>
    <t>대학생 자율차경진대회 점검회의</t>
    <phoneticPr fontId="3" type="noConversion"/>
  </si>
  <si>
    <t>예산국회 준비 회의</t>
    <phoneticPr fontId="3" type="noConversion"/>
  </si>
  <si>
    <t>산중위 전체회의 관련 업무 협의</t>
    <phoneticPr fontId="3" type="noConversion"/>
  </si>
  <si>
    <t>공정경제 성과보고대회 후속 협의</t>
    <phoneticPr fontId="3" type="noConversion"/>
  </si>
  <si>
    <t>주력산업 전문가 간담회</t>
    <phoneticPr fontId="3" type="noConversion"/>
  </si>
  <si>
    <t>법안 관련 업무 협의</t>
    <phoneticPr fontId="3" type="noConversion"/>
  </si>
  <si>
    <t>조선산업대책 회의</t>
    <phoneticPr fontId="3" type="noConversion"/>
  </si>
  <si>
    <t>예결위 부별심사 관련 업무 협의</t>
    <phoneticPr fontId="3" type="noConversion"/>
  </si>
  <si>
    <t>제조활력대책 검토회의</t>
    <phoneticPr fontId="3" type="noConversion"/>
  </si>
  <si>
    <t>주력업종 현장 소통 회의</t>
    <phoneticPr fontId="3" type="noConversion"/>
  </si>
  <si>
    <t>유럽출장 성과 전략 회의</t>
    <phoneticPr fontId="3" type="noConversion"/>
  </si>
  <si>
    <t>국회 상임위 준비 회의</t>
    <phoneticPr fontId="3" type="noConversion"/>
  </si>
  <si>
    <t>국정감사 사전 점검회의</t>
    <phoneticPr fontId="3" type="noConversion"/>
  </si>
  <si>
    <t>국정검사 대응 관련 업무협의</t>
    <phoneticPr fontId="3" type="noConversion"/>
  </si>
  <si>
    <t xml:space="preserve">프랑스 성과 점검회의 </t>
    <phoneticPr fontId="3" type="noConversion"/>
  </si>
  <si>
    <t>이탈리아 성과 점검회의</t>
    <phoneticPr fontId="3" type="noConversion"/>
  </si>
  <si>
    <t>이탈리아 출장단 간담회</t>
    <phoneticPr fontId="3" type="noConversion"/>
  </si>
  <si>
    <t>정책현안 점검회의</t>
    <phoneticPr fontId="3" type="noConversion"/>
  </si>
  <si>
    <t>종합 국정감사 대응 관련 업무협의</t>
    <phoneticPr fontId="3" type="noConversion"/>
  </si>
  <si>
    <t>4차산업혁명 대응 간담회</t>
    <phoneticPr fontId="3" type="noConversion"/>
  </si>
  <si>
    <t>국회 담당자 오찬 간담회</t>
    <phoneticPr fontId="3" type="noConversion"/>
  </si>
  <si>
    <t>장관 직속(운영지원/홍보/감사) 직원 만찬 간담회</t>
    <phoneticPr fontId="3" type="noConversion"/>
  </si>
  <si>
    <t>외부 파견 직원 오찬 간담회</t>
    <phoneticPr fontId="3" type="noConversion"/>
  </si>
  <si>
    <t>국정감사 대응팀 오찬간담회</t>
    <phoneticPr fontId="3" type="noConversion"/>
  </si>
  <si>
    <t>에너지 현안 담당자 만찬 간담회</t>
    <phoneticPr fontId="3" type="noConversion"/>
  </si>
  <si>
    <t>제조활력대책 담당자 만찬 간담회</t>
    <phoneticPr fontId="3" type="noConversion"/>
  </si>
  <si>
    <t>이탈리아 출장 관련 유관기관 간담회</t>
    <phoneticPr fontId="3" type="noConversion"/>
  </si>
  <si>
    <t>주요 업무 실무자 만찬 간담회</t>
    <phoneticPr fontId="3" type="noConversion"/>
  </si>
  <si>
    <t>재생에너지 비전선포식 담당자 간담회</t>
    <phoneticPr fontId="3" type="noConversion"/>
  </si>
  <si>
    <t>조직개편 담당자 간담회</t>
    <phoneticPr fontId="3" type="noConversion"/>
  </si>
  <si>
    <t>대구현장방문 담당자 오찬간담회</t>
    <phoneticPr fontId="3" type="noConversion"/>
  </si>
  <si>
    <t>장관 '18년 11월 업추비 집행내역</t>
    <phoneticPr fontId="3" type="noConversion"/>
  </si>
  <si>
    <t>장관 '18년 12월 업추비 집행내역</t>
    <phoneticPr fontId="3" type="noConversion"/>
  </si>
  <si>
    <t>에너지현안 점검회의</t>
    <phoneticPr fontId="3" type="noConversion"/>
  </si>
  <si>
    <t>주요 간부 만찬 간담회</t>
    <phoneticPr fontId="3" type="noConversion"/>
  </si>
  <si>
    <t>예산담당자 오찬 간담회</t>
    <phoneticPr fontId="3" type="noConversion"/>
  </si>
  <si>
    <t>예산담당자 만찬 간담회</t>
    <phoneticPr fontId="3" type="noConversion"/>
  </si>
  <si>
    <t>산중위 담당자 오찬 간담회</t>
    <phoneticPr fontId="3" type="noConversion"/>
  </si>
  <si>
    <t>주력업종 실무 담당자 오찬 간담회</t>
    <phoneticPr fontId="3" type="noConversion"/>
  </si>
  <si>
    <t>공정경제 만찬 간담회</t>
    <phoneticPr fontId="3" type="noConversion"/>
  </si>
  <si>
    <t>자동차산업 담당자 만찬 간담회</t>
    <phoneticPr fontId="3" type="noConversion"/>
  </si>
  <si>
    <t>예산 현안 부서 만찬 간담회</t>
    <phoneticPr fontId="3" type="noConversion"/>
  </si>
  <si>
    <t>수소버스시범사업 협의</t>
    <phoneticPr fontId="3" type="noConversion"/>
  </si>
  <si>
    <t>제조대책 만찬 간담회</t>
    <phoneticPr fontId="3" type="noConversion"/>
  </si>
  <si>
    <t>업무보고 검토회의</t>
    <phoneticPr fontId="3" type="noConversion"/>
  </si>
  <si>
    <t>주요 법안 담당자 오찬 간담회</t>
    <phoneticPr fontId="3" type="noConversion"/>
  </si>
  <si>
    <t>조직개편 검토회의</t>
    <phoneticPr fontId="3" type="noConversion"/>
  </si>
  <si>
    <t xml:space="preserve">주요 간부 만찬 간담회 </t>
    <phoneticPr fontId="3" type="noConversion"/>
  </si>
  <si>
    <t>산업 현안 점검회의</t>
    <phoneticPr fontId="3" type="noConversion"/>
  </si>
  <si>
    <t>산업 전문가 자문 회의</t>
    <phoneticPr fontId="3" type="noConversion"/>
  </si>
  <si>
    <t>산중위 담당자 오찬 간담회</t>
    <phoneticPr fontId="3" type="noConversion"/>
  </si>
  <si>
    <t>에너지특위 담당자 오찬 간담회</t>
    <phoneticPr fontId="3" type="noConversion"/>
  </si>
  <si>
    <t>고리원전 현장 방문 관련 만찬 간담회</t>
    <phoneticPr fontId="3" type="noConversion"/>
  </si>
  <si>
    <t>여수 현장방문 점검회의</t>
    <phoneticPr fontId="3" type="noConversion"/>
  </si>
  <si>
    <t>2030 부산엑스포 유치 관련 업무협의</t>
    <phoneticPr fontId="3" type="noConversion"/>
  </si>
  <si>
    <t>산업전문가 자문회의</t>
    <phoneticPr fontId="3" type="noConversion"/>
  </si>
  <si>
    <t>업무보고 검토회의</t>
    <phoneticPr fontId="3" type="noConversion"/>
  </si>
  <si>
    <t>제조대책 관계부처 협의</t>
    <phoneticPr fontId="3" type="noConversion"/>
  </si>
  <si>
    <t>산업부 정책 자문회의</t>
    <phoneticPr fontId="3" type="noConversion"/>
  </si>
  <si>
    <t>무역투자 오찬 간담회</t>
    <phoneticPr fontId="3" type="noConversion"/>
  </si>
  <si>
    <t>법안 담당자 만찬 간담회</t>
    <phoneticPr fontId="3" type="noConversion"/>
  </si>
  <si>
    <t>주요 간부 오찬 간담회</t>
    <phoneticPr fontId="3" type="noConversion"/>
  </si>
  <si>
    <t>스마트산단 검토회의</t>
    <phoneticPr fontId="3" type="noConversion"/>
  </si>
  <si>
    <t>국표원 간부 만찬 간담회</t>
    <phoneticPr fontId="3" type="noConversion"/>
  </si>
  <si>
    <t>특허청 주요 간부 오찬 간담회</t>
    <phoneticPr fontId="3" type="noConversion"/>
  </si>
  <si>
    <t>업무보고행사 점검회의</t>
    <phoneticPr fontId="3" type="noConversion"/>
  </si>
  <si>
    <t>업무보고 최종 점검회의</t>
    <phoneticPr fontId="3" type="noConversion"/>
  </si>
  <si>
    <t>업무보고 실무담당자 만찬 간담회</t>
    <phoneticPr fontId="3" type="noConversion"/>
  </si>
  <si>
    <t>업무보고 관련 주요간부 만찬 간담회</t>
    <phoneticPr fontId="3" type="noConversion"/>
  </si>
  <si>
    <t>에너지 현안 점검회의</t>
    <phoneticPr fontId="3" type="noConversion"/>
  </si>
  <si>
    <t>산업전문가 자문회의</t>
    <phoneticPr fontId="3" type="noConversion"/>
  </si>
  <si>
    <t>업무보고 후속조치 검토회의</t>
    <phoneticPr fontId="3" type="noConversion"/>
  </si>
  <si>
    <t>수소경제로드맵 검토회의</t>
    <phoneticPr fontId="3" type="noConversion"/>
  </si>
  <si>
    <t>재생에너지 대책 검토회의</t>
    <phoneticPr fontId="3" type="noConversion"/>
  </si>
  <si>
    <t>동아시아 FTA 관련 오찬간담회</t>
    <phoneticPr fontId="3" type="noConversion"/>
  </si>
  <si>
    <t>열수송관 관련 만찬 간담회</t>
    <phoneticPr fontId="3" type="noConversion"/>
  </si>
  <si>
    <t>제조혁신보고회 관련 오찬 간담회</t>
    <phoneticPr fontId="3" type="noConversion"/>
  </si>
  <si>
    <t>외부 파견자 오찬간담회</t>
    <phoneticPr fontId="3" type="noConversion"/>
  </si>
  <si>
    <t>통상교섭본부장 '18년 10월 업추비 집행내역</t>
    <phoneticPr fontId="3" type="noConversion"/>
  </si>
  <si>
    <t>① 주요정책추진 관련 회의·행사 등</t>
  </si>
  <si>
    <t>주요정책
추진관련
회의 행사 등</t>
  </si>
  <si>
    <t>통상정책 소통점검회의</t>
    <phoneticPr fontId="3" type="noConversion"/>
  </si>
  <si>
    <t>국회 상임위 전체회의 실무점검회의</t>
    <phoneticPr fontId="3" type="noConversion"/>
  </si>
  <si>
    <t>국정감사 예상쟁점 실무점검회의</t>
    <phoneticPr fontId="3" type="noConversion"/>
  </si>
  <si>
    <t>국정감사 중간점검회의</t>
    <phoneticPr fontId="3" type="noConversion"/>
  </si>
  <si>
    <t>통상현안 점검회의</t>
    <phoneticPr fontId="3" type="noConversion"/>
  </si>
  <si>
    <t>RCEP 장관회의 사전점검회의</t>
    <phoneticPr fontId="3" type="noConversion"/>
  </si>
  <si>
    <t>대미 통상동향 점검회의</t>
    <phoneticPr fontId="3" type="noConversion"/>
  </si>
  <si>
    <t>한-EU 통상현안 점검회의</t>
    <phoneticPr fontId="3" type="noConversion"/>
  </si>
  <si>
    <t>WTO 소그룹 통상장관회의 점검회의</t>
    <phoneticPr fontId="3" type="noConversion"/>
  </si>
  <si>
    <t>WTO 소그룹 통상장관회의 결과점검회의</t>
    <phoneticPr fontId="3" type="noConversion"/>
  </si>
  <si>
    <t>종합국정감사 예상쟁점 점검회의</t>
    <phoneticPr fontId="3" type="noConversion"/>
  </si>
  <si>
    <t>종합국정감사 중간점검회의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</si>
  <si>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</si>
  <si>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WTO과 오찬간담회</t>
    <phoneticPr fontId="3" type="noConversion"/>
  </si>
  <si>
    <t>통상전문가 오찬 협의</t>
    <phoneticPr fontId="3" type="noConversion"/>
  </si>
  <si>
    <t>통상정책국 주요 직원 만찬간담회</t>
    <phoneticPr fontId="3" type="noConversion"/>
  </si>
  <si>
    <t>한미FTA 업무담당자 오찬간담회</t>
    <phoneticPr fontId="3" type="noConversion"/>
  </si>
  <si>
    <t>통상전문가 만찬간담회</t>
    <phoneticPr fontId="3" type="noConversion"/>
  </si>
  <si>
    <t>대국회 업무관계자 간담회</t>
    <phoneticPr fontId="3" type="noConversion"/>
  </si>
  <si>
    <t>통상정책국 주요 직원 오찬간담회</t>
    <phoneticPr fontId="3" type="noConversion"/>
  </si>
  <si>
    <t>통상전문가 오찬간담회</t>
    <phoneticPr fontId="3" type="noConversion"/>
  </si>
  <si>
    <t>통상정책총괄과 및 홍보소통과 만찬간담회</t>
    <phoneticPr fontId="3" type="noConversion"/>
  </si>
  <si>
    <t>통상교섭실 주요 직원 만찬간담회</t>
    <phoneticPr fontId="3" type="noConversion"/>
  </si>
  <si>
    <t>주EU대사관 오찬간담회</t>
    <phoneticPr fontId="3" type="noConversion"/>
  </si>
  <si>
    <t>구주통상과 주요 직원 만찬간담회</t>
    <phoneticPr fontId="3" type="noConversion"/>
  </si>
  <si>
    <t>구주통상과 및 통상법무기획과 만찬간담회</t>
    <phoneticPr fontId="3" type="noConversion"/>
  </si>
  <si>
    <t>FTA교섭국 주요 직원 오찬간담회</t>
    <phoneticPr fontId="3" type="noConversion"/>
  </si>
  <si>
    <t>주캐나다 대사관 오찬간담회</t>
    <phoneticPr fontId="3" type="noConversion"/>
  </si>
  <si>
    <t>총합계</t>
  </si>
  <si>
    <t>통상교섭본부장 '18년 11월 업추비 집행내역</t>
    <phoneticPr fontId="3" type="noConversion"/>
  </si>
  <si>
    <t>한미FTA 점검회의</t>
    <phoneticPr fontId="3" type="noConversion"/>
  </si>
  <si>
    <t>국회 상임위 현안점검회의</t>
    <phoneticPr fontId="3" type="noConversion"/>
  </si>
  <si>
    <t>국회 상임위 사후점검회의</t>
    <phoneticPr fontId="3" type="noConversion"/>
  </si>
  <si>
    <t>통상정책 브레인스토밍 회의</t>
    <phoneticPr fontId="3" type="noConversion"/>
  </si>
  <si>
    <t>국회 상임위 예산소위 점검회의</t>
    <phoneticPr fontId="3" type="noConversion"/>
  </si>
  <si>
    <t>RCEP 장관회의 점검회의</t>
    <phoneticPr fontId="3" type="noConversion"/>
  </si>
  <si>
    <t>ASEAN 및 RCEP 정상회의 실무점검회의</t>
    <phoneticPr fontId="3" type="noConversion"/>
  </si>
  <si>
    <t>APEC 정상회의 사후점검회의</t>
    <phoneticPr fontId="3" type="noConversion"/>
  </si>
  <si>
    <t>RCEP 협상동향 점검회의</t>
    <phoneticPr fontId="3" type="noConversion"/>
  </si>
  <si>
    <t>국회 상임위 상정법안 점검회의</t>
    <phoneticPr fontId="3" type="noConversion"/>
  </si>
  <si>
    <t>국회 상임위 법안소위 점검회의</t>
    <phoneticPr fontId="3" type="noConversion"/>
  </si>
  <si>
    <t>국회 상임위 전체회의 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</si>
  <si>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</si>
  <si>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통상현안 업무담당자 오찬간담회</t>
    <phoneticPr fontId="3" type="noConversion"/>
  </si>
  <si>
    <t>통상전문가 만찬 협의</t>
    <phoneticPr fontId="3" type="noConversion"/>
  </si>
  <si>
    <t>대중국 통상현안 간담회</t>
    <phoneticPr fontId="3" type="noConversion"/>
  </si>
  <si>
    <t>통상교섭본부 주요 직원 간담회</t>
    <phoneticPr fontId="3" type="noConversion"/>
  </si>
  <si>
    <t>무역투자 업무담당자 만찬간담회</t>
    <phoneticPr fontId="3" type="noConversion"/>
  </si>
  <si>
    <t>싱가포르 통상관계자 만찬간담회</t>
    <phoneticPr fontId="3" type="noConversion"/>
  </si>
  <si>
    <t>싱가포르 출장업무 담당자 만찬간담회</t>
    <phoneticPr fontId="3" type="noConversion"/>
  </si>
  <si>
    <t>APEC 정상회의 업무담당자 만찬간담회</t>
    <phoneticPr fontId="3" type="noConversion"/>
  </si>
  <si>
    <t>호주 통상관계자 만찬간담회</t>
    <phoneticPr fontId="3" type="noConversion"/>
  </si>
  <si>
    <t>디지털 통상 업무담당자 만찬간담회</t>
    <phoneticPr fontId="3" type="noConversion"/>
  </si>
  <si>
    <t>WTO 업무담당자 오찬간담회</t>
    <phoneticPr fontId="3" type="noConversion"/>
  </si>
  <si>
    <t>대인도 통상업무 관계자 오찬간담회</t>
    <phoneticPr fontId="3" type="noConversion"/>
  </si>
  <si>
    <t>통상차관보실 주요 직원 오찬간담회</t>
    <phoneticPr fontId="3" type="noConversion"/>
  </si>
  <si>
    <t>국회 법안업무 담당자 오찬간담회</t>
    <phoneticPr fontId="3" type="noConversion"/>
  </si>
  <si>
    <t>통상교섭본부장 '18년 12월 업추비 집행내역</t>
    <phoneticPr fontId="3" type="noConversion"/>
  </si>
  <si>
    <t>산업부 업무보고 실무점검회의</t>
    <phoneticPr fontId="3" type="noConversion"/>
  </si>
  <si>
    <t>국회 4차 산업혁명 특별위원회 사전점검회의</t>
    <phoneticPr fontId="3" type="noConversion"/>
  </si>
  <si>
    <t>통상교섭본부 국장급 오찬간담회</t>
    <phoneticPr fontId="3" type="noConversion"/>
  </si>
  <si>
    <t>미주통상과 오찬간담회</t>
    <phoneticPr fontId="3" type="noConversion"/>
  </si>
  <si>
    <t>통상교섭본부 신규전입직원 오찬간담회</t>
    <phoneticPr fontId="3" type="noConversion"/>
  </si>
  <si>
    <t>통상교섭본부 주요 간부 오찬간담회</t>
    <phoneticPr fontId="3" type="noConversion"/>
  </si>
  <si>
    <t>CPTPP 업무담당자 만찬간담회</t>
    <phoneticPr fontId="3" type="noConversion"/>
  </si>
  <si>
    <t>통상정책총괄과 주요 직원 오찬간담회</t>
    <phoneticPr fontId="3" type="noConversion"/>
  </si>
  <si>
    <t>미중분쟁 업무담당자 오찬간담회</t>
    <phoneticPr fontId="3" type="noConversion"/>
  </si>
  <si>
    <t>통상현안 업무담당자 만찬간담회</t>
    <phoneticPr fontId="3" type="noConversion"/>
  </si>
  <si>
    <t>한미FTA대책과 주요 직원 오찬간담회</t>
    <phoneticPr fontId="3" type="noConversion"/>
  </si>
  <si>
    <t>차관 '18년 10월 업추비 집행내역</t>
    <phoneticPr fontId="3" type="noConversion"/>
  </si>
  <si>
    <t>주요 정책
추진 관련
회의 행사 등</t>
  </si>
  <si>
    <t>글로벌 통상정책 오찬 간담회</t>
    <phoneticPr fontId="3" type="noConversion"/>
  </si>
  <si>
    <t>지역경제 현장점검 오찬 간담회</t>
    <phoneticPr fontId="3" type="noConversion"/>
  </si>
  <si>
    <t>산업-금융 정책협의회</t>
    <phoneticPr fontId="3" type="noConversion"/>
  </si>
  <si>
    <t>제조업 혁신전략 킥오프 회의</t>
    <phoneticPr fontId="17" type="noConversion"/>
  </si>
  <si>
    <t>코리아세일페스타 실무 점검회의</t>
    <phoneticPr fontId="3" type="noConversion"/>
  </si>
  <si>
    <t>LNG 생산자-소비자 국제실무회의</t>
    <phoneticPr fontId="17" type="noConversion"/>
  </si>
  <si>
    <t>수소경제 국제실무회의</t>
    <phoneticPr fontId="3" type="noConversion"/>
  </si>
  <si>
    <t>전자산업 실무 점검회의</t>
    <phoneticPr fontId="3" type="noConversion"/>
  </si>
  <si>
    <t>산업기술 R&amp;BD 정책 점검회의</t>
    <phoneticPr fontId="17" type="noConversion"/>
  </si>
  <si>
    <r>
      <rPr>
        <sz val="11"/>
        <rFont val="돋움"/>
        <family val="3"/>
        <charset val="129"/>
      </rPr>
      <t>대민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등</t>
    </r>
  </si>
  <si>
    <t>외부 파견직원 오찬 간담회</t>
  </si>
  <si>
    <t>기획조정 업무담당 직원 오찬간담회</t>
    <phoneticPr fontId="17" type="noConversion"/>
  </si>
  <si>
    <t>산업통상자원 정책담당 직원 오찬간담회</t>
    <phoneticPr fontId="17" type="noConversion"/>
  </si>
  <si>
    <t>산업통상자원 정책과장 만찬 간담회</t>
    <phoneticPr fontId="17" type="noConversion"/>
  </si>
  <si>
    <t>산업정책 현안점검 오찬간담회</t>
    <phoneticPr fontId="3" type="noConversion"/>
  </si>
  <si>
    <t>혁신행정 추진방안 오찬간담회</t>
    <phoneticPr fontId="3" type="noConversion"/>
  </si>
  <si>
    <t>에너지자원 정책 실무간담회</t>
    <phoneticPr fontId="17" type="noConversion"/>
  </si>
  <si>
    <t>중소기업 경쟁제품 관련 실무간담회</t>
    <phoneticPr fontId="3" type="noConversion"/>
  </si>
  <si>
    <t>에너지전환 및 에너지효율 관련 실무간담회</t>
    <phoneticPr fontId="3" type="noConversion"/>
  </si>
  <si>
    <t>차관 '18년 11월 업추비 집행내역</t>
    <phoneticPr fontId="3" type="noConversion"/>
  </si>
  <si>
    <t>에너지 현안점검 회의</t>
    <phoneticPr fontId="3" type="noConversion"/>
  </si>
  <si>
    <t>자동차부품 산업정책 검토회의</t>
    <phoneticPr fontId="3" type="noConversion"/>
  </si>
  <si>
    <t>중점예산 조정 및 집행점검 회의</t>
    <phoneticPr fontId="3" type="noConversion"/>
  </si>
  <si>
    <t>예산 쟁점사안 검토회의</t>
    <phoneticPr fontId="3" type="noConversion"/>
  </si>
  <si>
    <t>규제개혁 추진방향 전문가회의</t>
    <phoneticPr fontId="3" type="noConversion"/>
  </si>
  <si>
    <t>중견기업 정책 전문가회의</t>
    <phoneticPr fontId="3" type="noConversion"/>
  </si>
  <si>
    <t>규제개혁 추진방향 안건 검토회의</t>
    <phoneticPr fontId="3" type="noConversion"/>
  </si>
  <si>
    <t>에너지전환 정책 점검회의</t>
    <phoneticPr fontId="3" type="noConversion"/>
  </si>
  <si>
    <t>정책홍보 전문가 자문회의</t>
    <phoneticPr fontId="3" type="noConversion"/>
  </si>
  <si>
    <t>수소경제 활성화 정책간담회</t>
    <phoneticPr fontId="3" type="noConversion"/>
  </si>
  <si>
    <t>로봇산업 정책 협의회</t>
    <phoneticPr fontId="3" type="noConversion"/>
  </si>
  <si>
    <t>기획재정담당 실무점검 회의</t>
    <phoneticPr fontId="17" type="noConversion"/>
  </si>
  <si>
    <t>산업통상자원 예산담당 실무회의</t>
    <phoneticPr fontId="17" type="noConversion"/>
  </si>
  <si>
    <t>규제개혁 정책 추진 실무회의</t>
    <phoneticPr fontId="17" type="noConversion"/>
  </si>
  <si>
    <t>국회 예산심의 관련 오찬간담회</t>
    <phoneticPr fontId="3" type="noConversion"/>
  </si>
  <si>
    <t>국회 법안심의 관련 오찬간담회</t>
    <phoneticPr fontId="17" type="noConversion"/>
  </si>
  <si>
    <t>법안 쟁점사항 검토회의</t>
    <phoneticPr fontId="17" type="noConversion"/>
  </si>
  <si>
    <t>중점예산 조정 실무검토회의</t>
    <phoneticPr fontId="3" type="noConversion"/>
  </si>
  <si>
    <t>산업자원 분야 예산 쟁점사안 검토회의</t>
    <phoneticPr fontId="17" type="noConversion"/>
  </si>
  <si>
    <t>에너지자원 예산 검토회의</t>
    <phoneticPr fontId="17" type="noConversion"/>
  </si>
  <si>
    <t>차관 '18년 12월 업추비 집행내역</t>
    <phoneticPr fontId="3" type="noConversion"/>
  </si>
  <si>
    <t>제조업 혁신대책 실무점검회의</t>
    <phoneticPr fontId="3" type="noConversion"/>
  </si>
  <si>
    <t>정책현안 자문 전문가회의</t>
    <phoneticPr fontId="17" type="noConversion"/>
  </si>
  <si>
    <t>일자리정책 추진방향 전문가 자문회의</t>
    <phoneticPr fontId="3" type="noConversion"/>
  </si>
  <si>
    <t>정책소통 전문가회의</t>
    <phoneticPr fontId="3" type="noConversion"/>
  </si>
  <si>
    <t>수소경제 활성화 브레인스토밍 회의</t>
    <phoneticPr fontId="3" type="noConversion"/>
  </si>
  <si>
    <t>법안 쟁점사안 검토회의</t>
    <phoneticPr fontId="3" type="noConversion"/>
  </si>
  <si>
    <t>기업활력 제고방안 검토회의</t>
    <phoneticPr fontId="3" type="noConversion"/>
  </si>
  <si>
    <t>제조업 혁신대책 준비회의</t>
    <phoneticPr fontId="3" type="noConversion"/>
  </si>
  <si>
    <t>에너지정책 현안점검회의</t>
    <phoneticPr fontId="3" type="noConversion"/>
  </si>
  <si>
    <t>정책소통방안 실무회의</t>
    <phoneticPr fontId="3" type="noConversion"/>
  </si>
  <si>
    <t>규제개혁 방안 만찬간담회</t>
    <phoneticPr fontId="3" type="noConversion"/>
  </si>
  <si>
    <t>산업자원정책 추진상황 점검 간담회</t>
    <phoneticPr fontId="3" type="noConversion"/>
  </si>
  <si>
    <t>제조업 혁신대책 준비회의</t>
    <phoneticPr fontId="17" type="noConversion"/>
  </si>
  <si>
    <t>자동차부품 활력제고대책 준비회의</t>
    <phoneticPr fontId="17" type="noConversion"/>
  </si>
  <si>
    <t>에너지정책 현안점검회의</t>
    <phoneticPr fontId="17" type="noConversion"/>
  </si>
  <si>
    <t>정책홍보 담당 실무회의</t>
    <phoneticPr fontId="17" type="noConversion"/>
  </si>
  <si>
    <t>2019년 업무보고 후속조치 추진방안 점검회의</t>
    <phoneticPr fontId="3" type="noConversion"/>
  </si>
  <si>
    <t>4차 산업혁명 대응 실무회의</t>
    <phoneticPr fontId="17" type="noConversion"/>
  </si>
  <si>
    <t>최저임금 관련 실무회의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</si>
</sst>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_-* #,##0_-;\-* #,##0_-;_-* &quot;-&quot;_-;_-@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20"/>
      <name val="돋움체"/>
      <family val="3"/>
      <charset val="129"/>
    </font>
    <font>
      <sz val="11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rgb="FFCCFFFF"/>
      </patternFill>
    </fill>
  </fills>
  <borders count="7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2" fillId="0" borderId="0"/>
  </cellStyleXfs>
  <cellXfs count="24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41" fontId="6" fillId="0" borderId="17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41" fontId="4" fillId="0" borderId="17" xfId="1" applyNumberFormat="1" applyFont="1" applyFill="1" applyBorder="1" applyAlignment="1">
      <alignment vertical="center"/>
    </xf>
    <xf numFmtId="14" fontId="4" fillId="0" borderId="17" xfId="4" applyNumberFormat="1" applyFont="1" applyFill="1" applyBorder="1" applyAlignment="1">
      <alignment horizontal="center" vertical="center"/>
    </xf>
    <xf numFmtId="41" fontId="4" fillId="0" borderId="17" xfId="5" applyFont="1" applyFill="1" applyBorder="1" applyAlignment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6" fillId="0" borderId="19" xfId="1" applyFont="1" applyFill="1" applyBorder="1" applyAlignment="1">
      <alignment horizontal="center" vertical="center"/>
    </xf>
    <xf numFmtId="41" fontId="6" fillId="0" borderId="19" xfId="1" applyNumberFormat="1" applyFont="1" applyFill="1" applyBorder="1" applyAlignment="1">
      <alignment vertical="center"/>
    </xf>
    <xf numFmtId="0" fontId="8" fillId="0" borderId="0" xfId="2" applyFont="1" applyBorder="1" applyAlignment="1">
      <alignment vertical="center" wrapText="1"/>
    </xf>
    <xf numFmtId="14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176" fontId="4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vertical="center"/>
    </xf>
    <xf numFmtId="0" fontId="8" fillId="0" borderId="24" xfId="2" applyFont="1" applyBorder="1" applyAlignment="1">
      <alignment vertical="center" wrapText="1"/>
    </xf>
    <xf numFmtId="14" fontId="4" fillId="0" borderId="24" xfId="1" applyNumberFormat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left" vertical="center" shrinkToFit="1"/>
    </xf>
    <xf numFmtId="176" fontId="4" fillId="0" borderId="24" xfId="1" applyNumberFormat="1" applyFont="1" applyFill="1" applyBorder="1" applyAlignment="1">
      <alignment horizontal="right" vertical="center"/>
    </xf>
    <xf numFmtId="14" fontId="4" fillId="0" borderId="24" xfId="4" applyNumberFormat="1" applyFont="1" applyFill="1" applyBorder="1" applyAlignment="1">
      <alignment horizontal="center" vertical="center"/>
    </xf>
    <xf numFmtId="41" fontId="4" fillId="0" borderId="24" xfId="5" applyFont="1" applyFill="1" applyBorder="1" applyAlignment="1">
      <alignment vertical="center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8" fillId="0" borderId="20" xfId="2" applyFont="1" applyBorder="1" applyAlignment="1">
      <alignment horizontal="center" vertical="center" wrapText="1"/>
    </xf>
    <xf numFmtId="14" fontId="4" fillId="0" borderId="19" xfId="3" applyNumberFormat="1" applyFont="1" applyFill="1" applyBorder="1" applyAlignment="1">
      <alignment horizontal="center" vertical="center"/>
    </xf>
    <xf numFmtId="41" fontId="4" fillId="0" borderId="19" xfId="1" applyNumberFormat="1" applyFont="1" applyFill="1" applyBorder="1" applyAlignment="1">
      <alignment horizontal="center" vertical="center"/>
    </xf>
    <xf numFmtId="41" fontId="4" fillId="0" borderId="20" xfId="5" applyFont="1" applyFill="1" applyBorder="1" applyAlignment="1">
      <alignment vertical="center"/>
    </xf>
    <xf numFmtId="14" fontId="0" fillId="0" borderId="0" xfId="0" applyNumberFormat="1">
      <alignment vertical="center"/>
    </xf>
    <xf numFmtId="41" fontId="11" fillId="0" borderId="17" xfId="6" applyFont="1" applyBorder="1">
      <alignment vertical="center"/>
    </xf>
    <xf numFmtId="0" fontId="8" fillId="0" borderId="20" xfId="2" applyFont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/>
    </xf>
    <xf numFmtId="14" fontId="4" fillId="0" borderId="25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vertical="center"/>
    </xf>
    <xf numFmtId="0" fontId="7" fillId="0" borderId="26" xfId="2" applyFont="1" applyBorder="1" applyAlignment="1">
      <alignment vertical="center"/>
    </xf>
    <xf numFmtId="176" fontId="4" fillId="0" borderId="25" xfId="1" applyNumberFormat="1" applyFont="1" applyFill="1" applyBorder="1" applyAlignment="1">
      <alignment horizontal="right" vertical="center"/>
    </xf>
    <xf numFmtId="14" fontId="4" fillId="0" borderId="27" xfId="3" applyNumberFormat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vertical="center"/>
    </xf>
    <xf numFmtId="0" fontId="4" fillId="0" borderId="26" xfId="3" applyFont="1" applyFill="1" applyBorder="1" applyAlignment="1">
      <alignment vertical="center"/>
    </xf>
    <xf numFmtId="41" fontId="4" fillId="0" borderId="27" xfId="1" applyNumberFormat="1" applyFont="1" applyFill="1" applyBorder="1" applyAlignment="1">
      <alignment vertical="center"/>
    </xf>
    <xf numFmtId="0" fontId="4" fillId="0" borderId="28" xfId="3" applyFont="1" applyFill="1" applyBorder="1" applyAlignment="1">
      <alignment vertical="center"/>
    </xf>
    <xf numFmtId="0" fontId="4" fillId="0" borderId="29" xfId="3" applyFont="1" applyFill="1" applyBorder="1" applyAlignment="1">
      <alignment vertical="center"/>
    </xf>
    <xf numFmtId="0" fontId="6" fillId="0" borderId="30" xfId="3" applyFont="1" applyFill="1" applyBorder="1" applyAlignment="1">
      <alignment horizontal="center" vertical="center"/>
    </xf>
    <xf numFmtId="41" fontId="6" fillId="0" borderId="30" xfId="1" applyNumberFormat="1" applyFont="1" applyFill="1" applyBorder="1" applyAlignment="1">
      <alignment vertical="center"/>
    </xf>
    <xf numFmtId="14" fontId="4" fillId="0" borderId="33" xfId="4" applyNumberFormat="1" applyFont="1" applyFill="1" applyBorder="1" applyAlignment="1">
      <alignment horizontal="center" vertical="center"/>
    </xf>
    <xf numFmtId="0" fontId="4" fillId="0" borderId="12" xfId="4" applyFont="1" applyFill="1" applyBorder="1" applyAlignment="1">
      <alignment vertical="center"/>
    </xf>
    <xf numFmtId="0" fontId="4" fillId="0" borderId="34" xfId="4" applyFont="1" applyFill="1" applyBorder="1" applyAlignment="1">
      <alignment vertical="center"/>
    </xf>
    <xf numFmtId="41" fontId="4" fillId="0" borderId="33" xfId="5" applyFont="1" applyFill="1" applyBorder="1" applyAlignment="1">
      <alignment vertical="center"/>
    </xf>
    <xf numFmtId="14" fontId="4" fillId="0" borderId="27" xfId="4" applyNumberFormat="1" applyFont="1" applyFill="1" applyBorder="1" applyAlignment="1">
      <alignment horizontal="center" vertical="center"/>
    </xf>
    <xf numFmtId="0" fontId="4" fillId="0" borderId="35" xfId="4" applyFont="1" applyFill="1" applyBorder="1" applyAlignment="1">
      <alignment vertical="center"/>
    </xf>
    <xf numFmtId="0" fontId="4" fillId="0" borderId="36" xfId="4" applyFont="1" applyFill="1" applyBorder="1" applyAlignment="1">
      <alignment vertical="center"/>
    </xf>
    <xf numFmtId="41" fontId="4" fillId="0" borderId="27" xfId="5" applyFont="1" applyFill="1" applyBorder="1" applyAlignment="1">
      <alignment vertical="center"/>
    </xf>
    <xf numFmtId="41" fontId="4" fillId="0" borderId="27" xfId="5" applyFont="1" applyFill="1" applyBorder="1" applyAlignment="1">
      <alignment horizontal="right" vertical="center"/>
    </xf>
    <xf numFmtId="0" fontId="6" fillId="0" borderId="30" xfId="1" applyFont="1" applyFill="1" applyBorder="1" applyAlignment="1">
      <alignment horizontal="center" vertical="center"/>
    </xf>
    <xf numFmtId="41" fontId="6" fillId="0" borderId="17" xfId="1" applyNumberFormat="1" applyFont="1" applyBorder="1" applyAlignment="1">
      <alignment vertical="center"/>
    </xf>
    <xf numFmtId="0" fontId="13" fillId="0" borderId="0" xfId="0" applyFont="1">
      <alignment vertical="center"/>
    </xf>
    <xf numFmtId="0" fontId="4" fillId="0" borderId="22" xfId="3" applyFont="1" applyFill="1" applyBorder="1" applyAlignment="1">
      <alignment vertical="center"/>
    </xf>
    <xf numFmtId="0" fontId="4" fillId="0" borderId="37" xfId="3" applyFont="1" applyFill="1" applyBorder="1" applyAlignment="1">
      <alignment vertical="center"/>
    </xf>
    <xf numFmtId="0" fontId="12" fillId="0" borderId="0" xfId="7" applyFont="1" applyAlignment="1">
      <alignment vertical="center"/>
    </xf>
    <xf numFmtId="0" fontId="4" fillId="0" borderId="0" xfId="7" applyFont="1" applyAlignment="1">
      <alignment vertical="center"/>
    </xf>
    <xf numFmtId="0" fontId="4" fillId="0" borderId="0" xfId="7" applyFont="1" applyAlignment="1">
      <alignment horizontal="center" vertical="center"/>
    </xf>
    <xf numFmtId="0" fontId="5" fillId="0" borderId="0" xfId="7" applyFont="1" applyAlignment="1">
      <alignment vertical="center"/>
    </xf>
    <xf numFmtId="0" fontId="4" fillId="0" borderId="0" xfId="7" applyFont="1" applyAlignment="1">
      <alignment horizontal="right" vertical="center"/>
    </xf>
    <xf numFmtId="0" fontId="4" fillId="3" borderId="42" xfId="7" applyFont="1" applyFill="1" applyBorder="1" applyAlignment="1">
      <alignment horizontal="center" vertical="center"/>
    </xf>
    <xf numFmtId="0" fontId="4" fillId="3" borderId="43" xfId="7" applyFont="1" applyFill="1" applyBorder="1" applyAlignment="1">
      <alignment horizontal="center" vertical="center"/>
    </xf>
    <xf numFmtId="0" fontId="4" fillId="0" borderId="47" xfId="7" applyFont="1" applyBorder="1" applyAlignment="1">
      <alignment horizontal="center" vertical="center"/>
    </xf>
    <xf numFmtId="177" fontId="4" fillId="0" borderId="48" xfId="7" applyNumberFormat="1" applyFont="1" applyBorder="1" applyAlignment="1">
      <alignment vertical="center"/>
    </xf>
    <xf numFmtId="0" fontId="4" fillId="0" borderId="52" xfId="7" applyFont="1" applyBorder="1" applyAlignment="1">
      <alignment horizontal="center" vertical="center"/>
    </xf>
    <xf numFmtId="177" fontId="4" fillId="0" borderId="53" xfId="7" applyNumberFormat="1" applyFont="1" applyBorder="1" applyAlignment="1">
      <alignment vertical="center"/>
    </xf>
    <xf numFmtId="0" fontId="6" fillId="0" borderId="42" xfId="7" applyFont="1" applyBorder="1" applyAlignment="1">
      <alignment horizontal="center" vertical="center"/>
    </xf>
    <xf numFmtId="177" fontId="6" fillId="0" borderId="43" xfId="7" applyNumberFormat="1" applyFont="1" applyBorder="1" applyAlignment="1">
      <alignment vertical="center"/>
    </xf>
    <xf numFmtId="0" fontId="4" fillId="3" borderId="54" xfId="7" applyFont="1" applyFill="1" applyBorder="1" applyAlignment="1">
      <alignment horizontal="center" vertical="center"/>
    </xf>
    <xf numFmtId="14" fontId="16" fillId="0" borderId="57" xfId="7" applyNumberFormat="1" applyFont="1" applyBorder="1" applyAlignment="1">
      <alignment horizontal="center" vertical="center"/>
    </xf>
    <xf numFmtId="177" fontId="4" fillId="0" borderId="57" xfId="7" applyNumberFormat="1" applyFont="1" applyBorder="1" applyAlignment="1">
      <alignment vertical="center"/>
    </xf>
    <xf numFmtId="0" fontId="15" fillId="0" borderId="0" xfId="7" applyFont="1" applyAlignment="1">
      <alignment vertical="center"/>
    </xf>
    <xf numFmtId="0" fontId="16" fillId="0" borderId="60" xfId="7" applyFont="1" applyBorder="1" applyAlignment="1">
      <alignment horizontal="left" vertical="center"/>
    </xf>
    <xf numFmtId="0" fontId="15" fillId="0" borderId="61" xfId="7" applyFont="1" applyBorder="1" applyAlignment="1">
      <alignment vertical="center"/>
    </xf>
    <xf numFmtId="177" fontId="4" fillId="0" borderId="62" xfId="7" applyNumberFormat="1" applyFont="1" applyBorder="1" applyAlignment="1">
      <alignment vertical="center"/>
    </xf>
    <xf numFmtId="14" fontId="4" fillId="0" borderId="49" xfId="7" applyNumberFormat="1" applyFont="1" applyBorder="1" applyAlignment="1">
      <alignment horizontal="center" vertical="center"/>
    </xf>
    <xf numFmtId="0" fontId="16" fillId="0" borderId="49" xfId="7" applyFont="1" applyBorder="1" applyAlignment="1">
      <alignment horizontal="left" vertical="center"/>
    </xf>
    <xf numFmtId="0" fontId="15" fillId="0" borderId="62" xfId="7" applyFont="1" applyBorder="1" applyAlignment="1">
      <alignment vertical="center"/>
    </xf>
    <xf numFmtId="14" fontId="16" fillId="0" borderId="49" xfId="7" applyNumberFormat="1" applyFont="1" applyBorder="1" applyAlignment="1">
      <alignment horizontal="center" vertical="center"/>
    </xf>
    <xf numFmtId="0" fontId="16" fillId="0" borderId="57" xfId="7" applyFont="1" applyBorder="1" applyAlignment="1">
      <alignment horizontal="left" vertical="center"/>
    </xf>
    <xf numFmtId="0" fontId="16" fillId="0" borderId="62" xfId="7" applyFont="1" applyBorder="1" applyAlignment="1">
      <alignment horizontal="left" vertical="center"/>
    </xf>
    <xf numFmtId="0" fontId="6" fillId="0" borderId="64" xfId="7" applyFont="1" applyBorder="1" applyAlignment="1">
      <alignment horizontal="center" vertical="center"/>
    </xf>
    <xf numFmtId="177" fontId="6" fillId="0" borderId="64" xfId="7" applyNumberFormat="1" applyFont="1" applyBorder="1" applyAlignment="1">
      <alignment vertical="center"/>
    </xf>
    <xf numFmtId="176" fontId="4" fillId="0" borderId="62" xfId="7" applyNumberFormat="1" applyFont="1" applyBorder="1" applyAlignment="1">
      <alignment horizontal="right" vertical="center"/>
    </xf>
    <xf numFmtId="0" fontId="4" fillId="0" borderId="49" xfId="7" applyFont="1" applyBorder="1" applyAlignment="1">
      <alignment horizontal="left" vertical="center"/>
    </xf>
    <xf numFmtId="0" fontId="4" fillId="0" borderId="57" xfId="7" applyFont="1" applyBorder="1" applyAlignment="1">
      <alignment horizontal="left" vertical="center"/>
    </xf>
    <xf numFmtId="177" fontId="6" fillId="0" borderId="54" xfId="7" applyNumberFormat="1" applyFont="1" applyBorder="1" applyAlignment="1">
      <alignment vertical="center"/>
    </xf>
    <xf numFmtId="14" fontId="4" fillId="0" borderId="57" xfId="7" applyNumberFormat="1" applyFont="1" applyBorder="1" applyAlignment="1">
      <alignment horizontal="center" vertical="center"/>
    </xf>
    <xf numFmtId="0" fontId="4" fillId="0" borderId="57" xfId="7" applyFont="1" applyBorder="1" applyAlignment="1">
      <alignment vertical="center"/>
    </xf>
    <xf numFmtId="177" fontId="4" fillId="0" borderId="67" xfId="7" applyNumberFormat="1" applyFont="1" applyBorder="1" applyAlignment="1">
      <alignment vertical="center"/>
    </xf>
    <xf numFmtId="0" fontId="4" fillId="0" borderId="62" xfId="7" applyFont="1" applyBorder="1" applyAlignment="1">
      <alignment horizontal="left" vertical="center"/>
    </xf>
    <xf numFmtId="14" fontId="4" fillId="0" borderId="59" xfId="7" applyNumberFormat="1" applyFont="1" applyBorder="1" applyAlignment="1">
      <alignment horizontal="center" vertical="center"/>
    </xf>
    <xf numFmtId="177" fontId="4" fillId="0" borderId="59" xfId="7" applyNumberFormat="1" applyFont="1" applyBorder="1" applyAlignment="1">
      <alignment vertical="center"/>
    </xf>
    <xf numFmtId="177" fontId="4" fillId="0" borderId="71" xfId="7" applyNumberFormat="1" applyFont="1" applyBorder="1" applyAlignment="1">
      <alignment vertical="center"/>
    </xf>
    <xf numFmtId="14" fontId="4" fillId="0" borderId="67" xfId="7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4" fillId="0" borderId="1" xfId="3" applyFont="1" applyFill="1" applyBorder="1" applyAlignment="1">
      <alignment vertical="center"/>
    </xf>
    <xf numFmtId="0" fontId="4" fillId="0" borderId="18" xfId="3" applyFont="1" applyFill="1" applyBorder="1" applyAlignment="1">
      <alignment vertical="center"/>
    </xf>
    <xf numFmtId="0" fontId="4" fillId="0" borderId="1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6" fillId="0" borderId="1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4" fillId="2" borderId="1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11" fillId="0" borderId="1" xfId="3" applyFont="1" applyFill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4" fillId="0" borderId="1" xfId="3" applyFont="1" applyFill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0" fillId="0" borderId="22" xfId="0" applyBorder="1" applyAlignment="1">
      <alignment horizontal="left" vertical="center" shrinkToFit="1"/>
    </xf>
    <xf numFmtId="0" fontId="0" fillId="0" borderId="23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4" fillId="0" borderId="24" xfId="4" applyFont="1" applyFill="1" applyBorder="1" applyAlignment="1">
      <alignment horizontal="left" vertical="center" shrinkToFit="1"/>
    </xf>
    <xf numFmtId="0" fontId="4" fillId="0" borderId="1" xfId="3" applyFont="1" applyFill="1" applyBorder="1" applyAlignment="1">
      <alignment horizontal="left" vertical="center"/>
    </xf>
    <xf numFmtId="0" fontId="4" fillId="0" borderId="18" xfId="3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0" fontId="6" fillId="0" borderId="18" xfId="3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shrinkToFit="1"/>
    </xf>
    <xf numFmtId="0" fontId="11" fillId="0" borderId="18" xfId="0" applyFont="1" applyBorder="1" applyAlignment="1">
      <alignment horizontal="left" vertical="center" shrinkToFit="1"/>
    </xf>
    <xf numFmtId="0" fontId="4" fillId="0" borderId="18" xfId="3" applyFont="1" applyFill="1" applyBorder="1" applyAlignment="1">
      <alignment vertical="center" shrinkToFit="1"/>
    </xf>
    <xf numFmtId="0" fontId="11" fillId="0" borderId="1" xfId="0" applyFont="1" applyBorder="1" applyAlignment="1">
      <alignment vertical="center" shrinkToFit="1"/>
    </xf>
    <xf numFmtId="0" fontId="11" fillId="0" borderId="18" xfId="0" applyFont="1" applyBorder="1" applyAlignment="1">
      <alignment vertical="center" shrinkToFit="1"/>
    </xf>
    <xf numFmtId="0" fontId="4" fillId="0" borderId="1" xfId="4" applyFont="1" applyFill="1" applyBorder="1" applyAlignment="1">
      <alignment vertical="center" shrinkToFit="1"/>
    </xf>
    <xf numFmtId="0" fontId="4" fillId="0" borderId="18" xfId="4" applyFont="1" applyFill="1" applyBorder="1" applyAlignment="1">
      <alignment vertical="center" shrinkToFit="1"/>
    </xf>
    <xf numFmtId="0" fontId="4" fillId="0" borderId="18" xfId="1" applyFont="1" applyFill="1" applyBorder="1" applyAlignment="1">
      <alignment vertical="center" shrinkToFit="1"/>
    </xf>
    <xf numFmtId="0" fontId="9" fillId="0" borderId="18" xfId="0" applyFont="1" applyBorder="1" applyAlignment="1">
      <alignment horizontal="left" vertical="center" shrinkToFit="1"/>
    </xf>
    <xf numFmtId="0" fontId="7" fillId="0" borderId="21" xfId="2" applyFont="1" applyBorder="1" applyAlignment="1">
      <alignment horizontal="center" vertical="center"/>
    </xf>
    <xf numFmtId="0" fontId="6" fillId="0" borderId="31" xfId="3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0" fontId="6" fillId="0" borderId="32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177" fontId="4" fillId="0" borderId="67" xfId="7" applyNumberFormat="1" applyFont="1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72" xfId="0" applyBorder="1" applyAlignment="1">
      <alignment vertical="center"/>
    </xf>
    <xf numFmtId="0" fontId="6" fillId="0" borderId="65" xfId="7" applyFont="1" applyBorder="1" applyAlignment="1">
      <alignment horizontal="center" vertical="center"/>
    </xf>
    <xf numFmtId="0" fontId="15" fillId="0" borderId="66" xfId="7" applyFont="1" applyBorder="1" applyAlignment="1">
      <alignment vertical="center"/>
    </xf>
    <xf numFmtId="0" fontId="6" fillId="0" borderId="38" xfId="7" applyFont="1" applyBorder="1" applyAlignment="1">
      <alignment horizontal="center" vertical="center"/>
    </xf>
    <xf numFmtId="0" fontId="15" fillId="0" borderId="55" xfId="7" applyFont="1" applyBorder="1" applyAlignment="1">
      <alignment vertical="center"/>
    </xf>
    <xf numFmtId="0" fontId="8" fillId="0" borderId="56" xfId="7" applyFont="1" applyBorder="1" applyAlignment="1">
      <alignment horizontal="center" vertical="center" wrapText="1"/>
    </xf>
    <xf numFmtId="0" fontId="0" fillId="0" borderId="63" xfId="0" applyBorder="1" applyAlignment="1">
      <alignment vertical="center"/>
    </xf>
    <xf numFmtId="0" fontId="16" fillId="0" borderId="44" xfId="7" applyFont="1" applyBorder="1" applyAlignment="1">
      <alignment horizontal="left" vertical="center"/>
    </xf>
    <xf numFmtId="0" fontId="15" fillId="0" borderId="58" xfId="7" applyFont="1" applyBorder="1" applyAlignment="1">
      <alignment vertical="center"/>
    </xf>
    <xf numFmtId="0" fontId="16" fillId="0" borderId="60" xfId="7" applyFont="1" applyBorder="1" applyAlignment="1">
      <alignment horizontal="left" vertical="center"/>
    </xf>
    <xf numFmtId="0" fontId="15" fillId="0" borderId="61" xfId="7" applyFont="1" applyBorder="1" applyAlignment="1">
      <alignment vertical="center"/>
    </xf>
    <xf numFmtId="0" fontId="16" fillId="0" borderId="49" xfId="7" applyFont="1" applyBorder="1" applyAlignment="1">
      <alignment horizontal="left" vertical="center"/>
    </xf>
    <xf numFmtId="0" fontId="15" fillId="0" borderId="62" xfId="7" applyFont="1" applyBorder="1" applyAlignment="1">
      <alignment vertical="center"/>
    </xf>
    <xf numFmtId="0" fontId="16" fillId="0" borderId="49" xfId="7" applyFont="1" applyBorder="1" applyAlignment="1">
      <alignment vertical="center"/>
    </xf>
    <xf numFmtId="14" fontId="4" fillId="0" borderId="67" xfId="7" applyNumberFormat="1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4" fillId="0" borderId="68" xfId="7" applyFont="1" applyBorder="1" applyAlignment="1">
      <alignment horizontal="left" vertical="center"/>
    </xf>
    <xf numFmtId="0" fontId="15" fillId="0" borderId="69" xfId="7" applyFont="1" applyBorder="1" applyAlignment="1">
      <alignment vertical="center"/>
    </xf>
    <xf numFmtId="0" fontId="0" fillId="0" borderId="70" xfId="0" applyBorder="1" applyAlignment="1">
      <alignment vertical="center"/>
    </xf>
    <xf numFmtId="0" fontId="0" fillId="0" borderId="71" xfId="0" applyBorder="1" applyAlignment="1">
      <alignment vertical="center"/>
    </xf>
    <xf numFmtId="0" fontId="0" fillId="0" borderId="60" xfId="0" applyBorder="1" applyAlignment="1">
      <alignment vertical="center"/>
    </xf>
    <xf numFmtId="0" fontId="0" fillId="0" borderId="61" xfId="0" applyBorder="1" applyAlignment="1">
      <alignment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59" xfId="7" applyFont="1" applyBorder="1" applyAlignment="1">
      <alignment horizontal="center" vertical="center" wrapText="1"/>
    </xf>
    <xf numFmtId="0" fontId="15" fillId="0" borderId="59" xfId="7" applyFont="1" applyBorder="1" applyAlignment="1">
      <alignment vertical="center"/>
    </xf>
    <xf numFmtId="0" fontId="15" fillId="0" borderId="63" xfId="7" applyFont="1" applyBorder="1" applyAlignment="1">
      <alignment vertical="center"/>
    </xf>
    <xf numFmtId="0" fontId="16" fillId="0" borderId="62" xfId="7" applyFont="1" applyBorder="1" applyAlignment="1">
      <alignment vertical="center"/>
    </xf>
    <xf numFmtId="0" fontId="4" fillId="0" borderId="49" xfId="7" applyFont="1" applyBorder="1" applyAlignment="1">
      <alignment horizontal="left" vertical="center"/>
    </xf>
    <xf numFmtId="0" fontId="4" fillId="0" borderId="62" xfId="7" applyFont="1" applyBorder="1" applyAlignment="1">
      <alignment horizontal="left" vertical="center"/>
    </xf>
    <xf numFmtId="0" fontId="16" fillId="0" borderId="62" xfId="7" applyFont="1" applyBorder="1" applyAlignment="1">
      <alignment horizontal="left" vertical="center"/>
    </xf>
    <xf numFmtId="0" fontId="14" fillId="0" borderId="38" xfId="7" applyFont="1" applyBorder="1" applyAlignment="1">
      <alignment horizontal="center" vertical="center"/>
    </xf>
    <xf numFmtId="0" fontId="15" fillId="0" borderId="39" xfId="7" applyFont="1" applyBorder="1" applyAlignment="1">
      <alignment vertical="center"/>
    </xf>
    <xf numFmtId="0" fontId="15" fillId="0" borderId="40" xfId="7" applyFont="1" applyBorder="1" applyAlignment="1">
      <alignment vertical="center"/>
    </xf>
    <xf numFmtId="0" fontId="4" fillId="3" borderId="38" xfId="7" applyFont="1" applyFill="1" applyBorder="1" applyAlignment="1">
      <alignment horizontal="center" vertical="center"/>
    </xf>
    <xf numFmtId="0" fontId="15" fillId="0" borderId="41" xfId="7" applyFont="1" applyBorder="1" applyAlignment="1">
      <alignment vertical="center"/>
    </xf>
    <xf numFmtId="0" fontId="4" fillId="0" borderId="44" xfId="7" applyFont="1" applyBorder="1" applyAlignment="1">
      <alignment horizontal="left" vertical="center"/>
    </xf>
    <xf numFmtId="0" fontId="15" fillId="0" borderId="45" xfId="7" applyFont="1" applyBorder="1" applyAlignment="1">
      <alignment vertical="center"/>
    </xf>
    <xf numFmtId="0" fontId="15" fillId="0" borderId="46" xfId="7" applyFont="1" applyBorder="1" applyAlignment="1">
      <alignment vertical="center"/>
    </xf>
    <xf numFmtId="0" fontId="15" fillId="0" borderId="50" xfId="7" applyFont="1" applyBorder="1" applyAlignment="1">
      <alignment vertical="center"/>
    </xf>
    <xf numFmtId="0" fontId="15" fillId="0" borderId="51" xfId="7" applyFont="1" applyBorder="1" applyAlignment="1">
      <alignment vertical="center"/>
    </xf>
    <xf numFmtId="0" fontId="4" fillId="0" borderId="49" xfId="7" applyFont="1" applyBorder="1" applyAlignment="1">
      <alignment vertical="center"/>
    </xf>
    <xf numFmtId="0" fontId="8" fillId="0" borderId="59" xfId="7" applyFont="1" applyBorder="1" applyAlignment="1">
      <alignment horizontal="center" vertical="center" wrapText="1"/>
    </xf>
    <xf numFmtId="0" fontId="4" fillId="0" borderId="75" xfId="7" applyFont="1" applyBorder="1" applyAlignment="1">
      <alignment horizontal="left" vertical="center"/>
    </xf>
    <xf numFmtId="0" fontId="4" fillId="0" borderId="48" xfId="7" applyFont="1" applyBorder="1" applyAlignment="1">
      <alignment horizontal="left" vertical="center"/>
    </xf>
    <xf numFmtId="0" fontId="4" fillId="0" borderId="76" xfId="7" applyFont="1" applyBorder="1" applyAlignment="1">
      <alignment horizontal="left" vertical="center"/>
    </xf>
    <xf numFmtId="0" fontId="15" fillId="0" borderId="53" xfId="7" applyFont="1" applyBorder="1" applyAlignment="1">
      <alignment vertical="center"/>
    </xf>
    <xf numFmtId="0" fontId="0" fillId="0" borderId="62" xfId="0" applyBorder="1" applyAlignment="1">
      <alignment horizontal="left" vertical="center"/>
    </xf>
    <xf numFmtId="0" fontId="4" fillId="0" borderId="50" xfId="7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4" fillId="0" borderId="73" xfId="7" applyFont="1" applyBorder="1" applyAlignment="1">
      <alignment horizontal="left" vertical="center"/>
    </xf>
    <xf numFmtId="0" fontId="4" fillId="0" borderId="74" xfId="7" applyFont="1" applyBorder="1" applyAlignment="1">
      <alignment horizontal="left" vertical="center"/>
    </xf>
    <xf numFmtId="0" fontId="4" fillId="0" borderId="60" xfId="7" applyFont="1" applyBorder="1" applyAlignment="1">
      <alignment horizontal="left" vertical="center"/>
    </xf>
    <xf numFmtId="0" fontId="4" fillId="0" borderId="61" xfId="7" applyFont="1" applyBorder="1" applyAlignment="1">
      <alignment horizontal="left" vertical="center"/>
    </xf>
  </cellXfs>
  <cellStyles count="8">
    <cellStyle name="쉼표 [0]" xfId="6" builtinId="6"/>
    <cellStyle name="쉼표 [0] 2" xfId="5"/>
    <cellStyle name="표준" xfId="0" builtinId="0"/>
    <cellStyle name="표준 2" xfId="2"/>
    <cellStyle name="표준 3" xfId="7"/>
    <cellStyle name="표준_1차관실업무추진비(월별경리계용4-4분기)" xfId="1"/>
    <cellStyle name="표준_1차관실업무추진비사용내역(06년2분기)-2" xfId="4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tabSelected="1" topLeftCell="A16" zoomScale="85" zoomScaleNormal="85" workbookViewId="0">
      <selection activeCell="H25" sqref="H25"/>
    </sheetView>
  </sheetViews>
  <sheetFormatPr defaultRowHeight="16.5"/>
  <cols>
    <col min="1" max="1" width="39.375" customWidth="1"/>
    <col min="2" max="2" width="11.625" customWidth="1"/>
    <col min="3" max="3" width="29.5" customWidth="1"/>
    <col min="4" max="4" width="10.875" customWidth="1"/>
    <col min="5" max="5" width="17.625" bestFit="1" customWidth="1"/>
  </cols>
  <sheetData>
    <row r="1" spans="1:7" ht="27">
      <c r="A1" s="142" t="s">
        <v>18</v>
      </c>
      <c r="B1" s="143"/>
      <c r="C1" s="143"/>
      <c r="D1" s="143"/>
      <c r="E1" s="144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45" t="s">
        <v>2</v>
      </c>
      <c r="B4" s="146"/>
      <c r="C4" s="147"/>
      <c r="D4" s="5" t="s">
        <v>3</v>
      </c>
      <c r="E4" s="6" t="s">
        <v>4</v>
      </c>
    </row>
    <row r="5" spans="1:7">
      <c r="A5" s="148" t="s">
        <v>14</v>
      </c>
      <c r="B5" s="149"/>
      <c r="C5" s="150"/>
      <c r="D5" s="7">
        <f>COUNTA(E11:E24)</f>
        <v>14</v>
      </c>
      <c r="E5" s="8">
        <f>E25</f>
        <v>3245376</v>
      </c>
    </row>
    <row r="6" spans="1:7">
      <c r="A6" s="151" t="s">
        <v>5</v>
      </c>
      <c r="B6" s="152"/>
      <c r="C6" s="153"/>
      <c r="D6" s="9">
        <f>COUNTA(E26:E36)</f>
        <v>11</v>
      </c>
      <c r="E6" s="10">
        <f>E37</f>
        <v>3249326</v>
      </c>
    </row>
    <row r="7" spans="1:7">
      <c r="A7" s="154" t="s">
        <v>6</v>
      </c>
      <c r="B7" s="155"/>
      <c r="C7" s="156"/>
      <c r="D7" s="11">
        <f>D5+D6</f>
        <v>25</v>
      </c>
      <c r="E7" s="12">
        <f>E5+E6</f>
        <v>6494702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1" t="s">
        <v>8</v>
      </c>
      <c r="B10" s="21" t="s">
        <v>9</v>
      </c>
      <c r="C10" s="136" t="s">
        <v>10</v>
      </c>
      <c r="D10" s="136"/>
      <c r="E10" s="21" t="s">
        <v>11</v>
      </c>
    </row>
    <row r="11" spans="1:7" ht="21.75" customHeight="1">
      <c r="A11" s="118" t="s">
        <v>15</v>
      </c>
      <c r="B11" s="14">
        <v>43374</v>
      </c>
      <c r="C11" s="139" t="s">
        <v>30</v>
      </c>
      <c r="D11" s="140"/>
      <c r="E11" s="15">
        <v>291800</v>
      </c>
    </row>
    <row r="12" spans="1:7" ht="21.75" customHeight="1">
      <c r="A12" s="119"/>
      <c r="B12" s="14">
        <v>43375</v>
      </c>
      <c r="C12" s="141" t="s">
        <v>32</v>
      </c>
      <c r="D12" s="138"/>
      <c r="E12" s="18">
        <v>298000</v>
      </c>
    </row>
    <row r="13" spans="1:7" ht="21.75" customHeight="1">
      <c r="A13" s="119"/>
      <c r="B13" s="14">
        <v>43375</v>
      </c>
      <c r="C13" s="137" t="s">
        <v>31</v>
      </c>
      <c r="D13" s="138"/>
      <c r="E13" s="15">
        <v>373500</v>
      </c>
    </row>
    <row r="14" spans="1:7" ht="21.75" customHeight="1">
      <c r="A14" s="119"/>
      <c r="B14" s="19">
        <v>43381</v>
      </c>
      <c r="C14" s="128" t="s">
        <v>33</v>
      </c>
      <c r="D14" s="129"/>
      <c r="E14" s="20">
        <v>126500</v>
      </c>
    </row>
    <row r="15" spans="1:7" ht="21.75" customHeight="1">
      <c r="A15" s="119"/>
      <c r="B15" s="14">
        <v>43384</v>
      </c>
      <c r="C15" s="137" t="s">
        <v>34</v>
      </c>
      <c r="D15" s="138"/>
      <c r="E15" s="15">
        <v>98000</v>
      </c>
    </row>
    <row r="16" spans="1:7" ht="21.75" customHeight="1">
      <c r="A16" s="119"/>
      <c r="B16" s="17">
        <v>43385</v>
      </c>
      <c r="C16" s="126" t="s">
        <v>29</v>
      </c>
      <c r="D16" s="127"/>
      <c r="E16" s="20">
        <v>164000</v>
      </c>
      <c r="G16" s="13"/>
    </row>
    <row r="17" spans="1:7" ht="21.75" customHeight="1">
      <c r="A17" s="119"/>
      <c r="B17" s="14">
        <v>43388</v>
      </c>
      <c r="C17" s="126" t="s">
        <v>35</v>
      </c>
      <c r="D17" s="127"/>
      <c r="E17" s="15">
        <v>368405</v>
      </c>
    </row>
    <row r="18" spans="1:7" ht="21.75" customHeight="1">
      <c r="A18" s="119"/>
      <c r="B18" s="14">
        <v>43390</v>
      </c>
      <c r="C18" s="137" t="s">
        <v>36</v>
      </c>
      <c r="D18" s="138"/>
      <c r="E18" s="15">
        <v>244881</v>
      </c>
    </row>
    <row r="19" spans="1:7" ht="21.75" customHeight="1">
      <c r="A19" s="119"/>
      <c r="B19" s="14">
        <v>43391</v>
      </c>
      <c r="C19" s="137" t="s">
        <v>37</v>
      </c>
      <c r="D19" s="140"/>
      <c r="E19" s="15">
        <v>365890</v>
      </c>
    </row>
    <row r="20" spans="1:7" ht="21.75" customHeight="1">
      <c r="A20" s="119"/>
      <c r="B20" s="14">
        <v>43395</v>
      </c>
      <c r="C20" s="137" t="s">
        <v>19</v>
      </c>
      <c r="D20" s="138"/>
      <c r="E20" s="15">
        <v>312000</v>
      </c>
    </row>
    <row r="21" spans="1:7" ht="21.75" customHeight="1">
      <c r="A21" s="119"/>
      <c r="B21" s="17">
        <v>43398</v>
      </c>
      <c r="C21" s="124" t="s">
        <v>38</v>
      </c>
      <c r="D21" s="125"/>
      <c r="E21" s="15">
        <v>160000</v>
      </c>
    </row>
    <row r="22" spans="1:7" ht="21.75" customHeight="1">
      <c r="A22" s="119"/>
      <c r="B22" s="17">
        <v>43399</v>
      </c>
      <c r="C22" s="132" t="s">
        <v>20</v>
      </c>
      <c r="D22" s="133"/>
      <c r="E22" s="18">
        <v>150000</v>
      </c>
    </row>
    <row r="23" spans="1:7" ht="21.75" customHeight="1">
      <c r="A23" s="119"/>
      <c r="B23" s="17">
        <v>43402</v>
      </c>
      <c r="C23" s="132" t="s">
        <v>39</v>
      </c>
      <c r="D23" s="133"/>
      <c r="E23" s="18">
        <v>148400</v>
      </c>
    </row>
    <row r="24" spans="1:7" ht="21.75" customHeight="1">
      <c r="A24" s="119"/>
      <c r="B24" s="17">
        <v>43404</v>
      </c>
      <c r="C24" s="134" t="s">
        <v>40</v>
      </c>
      <c r="D24" s="135"/>
      <c r="E24" s="18">
        <v>144000</v>
      </c>
    </row>
    <row r="25" spans="1:7" ht="21.75" customHeight="1">
      <c r="A25" s="120"/>
      <c r="B25" s="22" t="s">
        <v>12</v>
      </c>
      <c r="C25" s="130"/>
      <c r="D25" s="131"/>
      <c r="E25" s="16">
        <f>SUM(E11:E24)</f>
        <v>3245376</v>
      </c>
      <c r="G25" s="13"/>
    </row>
    <row r="26" spans="1:7" ht="21.75" customHeight="1">
      <c r="A26" s="121" t="s">
        <v>13</v>
      </c>
      <c r="B26" s="45">
        <v>43374</v>
      </c>
      <c r="C26" s="159" t="s">
        <v>41</v>
      </c>
      <c r="D26" s="160"/>
      <c r="E26" s="46">
        <v>155000</v>
      </c>
    </row>
    <row r="27" spans="1:7" ht="21.75" customHeight="1">
      <c r="A27" s="122"/>
      <c r="B27" s="17">
        <v>43377</v>
      </c>
      <c r="C27" s="134" t="s">
        <v>42</v>
      </c>
      <c r="D27" s="135"/>
      <c r="E27" s="18">
        <v>450000</v>
      </c>
    </row>
    <row r="28" spans="1:7" ht="21.75" customHeight="1">
      <c r="A28" s="122"/>
      <c r="B28" s="17">
        <v>43378</v>
      </c>
      <c r="C28" s="134" t="s">
        <v>43</v>
      </c>
      <c r="D28" s="135"/>
      <c r="E28" s="18">
        <v>123000</v>
      </c>
    </row>
    <row r="29" spans="1:7" ht="21.75" customHeight="1">
      <c r="A29" s="122"/>
      <c r="B29" s="19">
        <v>43383</v>
      </c>
      <c r="C29" s="128" t="s">
        <v>44</v>
      </c>
      <c r="D29" s="129"/>
      <c r="E29" s="20">
        <v>220000</v>
      </c>
    </row>
    <row r="30" spans="1:7" ht="21.75" customHeight="1">
      <c r="A30" s="122"/>
      <c r="B30" s="19">
        <v>43384</v>
      </c>
      <c r="C30" s="128" t="s">
        <v>45</v>
      </c>
      <c r="D30" s="129"/>
      <c r="E30" s="20">
        <v>482000</v>
      </c>
    </row>
    <row r="31" spans="1:7" ht="21.75" customHeight="1">
      <c r="A31" s="122"/>
      <c r="B31" s="19">
        <v>43385</v>
      </c>
      <c r="C31" s="128" t="s">
        <v>46</v>
      </c>
      <c r="D31" s="129"/>
      <c r="E31" s="47">
        <v>400000</v>
      </c>
    </row>
    <row r="32" spans="1:7" ht="21.75" customHeight="1">
      <c r="A32" s="122"/>
      <c r="B32" s="14">
        <v>43390</v>
      </c>
      <c r="C32" s="137" t="s">
        <v>47</v>
      </c>
      <c r="D32" s="138"/>
      <c r="E32" s="15">
        <v>361626</v>
      </c>
    </row>
    <row r="33" spans="1:5" ht="21.75" customHeight="1">
      <c r="A33" s="122"/>
      <c r="B33" s="19">
        <v>43396</v>
      </c>
      <c r="C33" s="128" t="s">
        <v>48</v>
      </c>
      <c r="D33" s="129"/>
      <c r="E33" s="20">
        <v>373700</v>
      </c>
    </row>
    <row r="34" spans="1:5" ht="21.75" customHeight="1">
      <c r="A34" s="122"/>
      <c r="B34" s="14">
        <v>43397</v>
      </c>
      <c r="C34" s="126" t="s">
        <v>49</v>
      </c>
      <c r="D34" s="127"/>
      <c r="E34" s="15">
        <v>263000</v>
      </c>
    </row>
    <row r="35" spans="1:5" ht="21.75" customHeight="1">
      <c r="A35" s="122"/>
      <c r="B35" s="14">
        <v>43399</v>
      </c>
      <c r="C35" s="126" t="s">
        <v>50</v>
      </c>
      <c r="D35" s="127"/>
      <c r="E35" s="15">
        <v>170000</v>
      </c>
    </row>
    <row r="36" spans="1:5" ht="21.75" customHeight="1">
      <c r="A36" s="122"/>
      <c r="B36" s="14">
        <v>43404</v>
      </c>
      <c r="C36" s="126" t="s">
        <v>51</v>
      </c>
      <c r="D36" s="127"/>
      <c r="E36" s="15">
        <v>251000</v>
      </c>
    </row>
    <row r="37" spans="1:5" ht="21.75" customHeight="1">
      <c r="A37" s="123"/>
      <c r="B37" s="25" t="s">
        <v>12</v>
      </c>
      <c r="C37" s="157"/>
      <c r="D37" s="158"/>
      <c r="E37" s="26">
        <f>SUM(E26:E36)</f>
        <v>3249326</v>
      </c>
    </row>
    <row r="38" spans="1:5">
      <c r="A38" s="33"/>
      <c r="B38" s="34"/>
      <c r="C38" s="35"/>
      <c r="D38" s="35"/>
      <c r="E38" s="36"/>
    </row>
    <row r="39" spans="1:5">
      <c r="A39" s="27"/>
      <c r="B39" s="28"/>
      <c r="C39" s="29"/>
      <c r="D39" s="29"/>
      <c r="E39" s="30"/>
    </row>
    <row r="40" spans="1:5">
      <c r="A40" s="27"/>
      <c r="B40" s="28"/>
      <c r="C40" s="29"/>
      <c r="D40" s="29"/>
      <c r="E40" s="30"/>
    </row>
    <row r="41" spans="1:5">
      <c r="A41" s="27"/>
      <c r="B41" s="28"/>
      <c r="C41" s="29"/>
      <c r="D41" s="29"/>
      <c r="E41" s="30"/>
    </row>
    <row r="42" spans="1:5">
      <c r="A42" s="27"/>
      <c r="B42" s="28"/>
      <c r="C42" s="29"/>
      <c r="D42" s="29"/>
      <c r="E42" s="30"/>
    </row>
    <row r="43" spans="1:5">
      <c r="A43" s="27"/>
      <c r="B43" s="31"/>
      <c r="C43" s="31"/>
      <c r="D43" s="31"/>
      <c r="E43" s="32"/>
    </row>
  </sheetData>
  <mergeCells count="35">
    <mergeCell ref="C27:D27"/>
    <mergeCell ref="C28:D28"/>
    <mergeCell ref="C23:D23"/>
    <mergeCell ref="A1:E1"/>
    <mergeCell ref="A4:C4"/>
    <mergeCell ref="A5:C5"/>
    <mergeCell ref="A6:C6"/>
    <mergeCell ref="A7:C7"/>
    <mergeCell ref="C10:D10"/>
    <mergeCell ref="C20:D20"/>
    <mergeCell ref="C11:D11"/>
    <mergeCell ref="C12:D12"/>
    <mergeCell ref="C13:D13"/>
    <mergeCell ref="C15:D15"/>
    <mergeCell ref="C16:D16"/>
    <mergeCell ref="C14:D14"/>
    <mergeCell ref="C17:D17"/>
    <mergeCell ref="C18:D18"/>
    <mergeCell ref="C19:D19"/>
    <mergeCell ref="A11:A25"/>
    <mergeCell ref="A26:A37"/>
    <mergeCell ref="C21:D21"/>
    <mergeCell ref="C34:D34"/>
    <mergeCell ref="C31:D31"/>
    <mergeCell ref="C33:D33"/>
    <mergeCell ref="C25:D25"/>
    <mergeCell ref="C22:D22"/>
    <mergeCell ref="C24:D24"/>
    <mergeCell ref="C29:D29"/>
    <mergeCell ref="C30:D30"/>
    <mergeCell ref="C35:D35"/>
    <mergeCell ref="C36:D36"/>
    <mergeCell ref="C37:D37"/>
    <mergeCell ref="C32:D32"/>
    <mergeCell ref="C26:D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opLeftCell="A25" zoomScale="85" zoomScaleNormal="85" workbookViewId="0">
      <selection activeCell="H32" sqref="H32"/>
    </sheetView>
  </sheetViews>
  <sheetFormatPr defaultRowHeight="16.5"/>
  <cols>
    <col min="1" max="1" width="39.375" customWidth="1"/>
    <col min="2" max="2" width="13.25" bestFit="1" customWidth="1"/>
    <col min="3" max="3" width="29.5" customWidth="1"/>
    <col min="4" max="4" width="7.875" bestFit="1" customWidth="1"/>
    <col min="5" max="5" width="14.5" bestFit="1" customWidth="1"/>
  </cols>
  <sheetData>
    <row r="1" spans="1:5" ht="27">
      <c r="A1" s="142" t="s">
        <v>52</v>
      </c>
      <c r="B1" s="143"/>
      <c r="C1" s="143"/>
      <c r="D1" s="143"/>
      <c r="E1" s="14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45" t="s">
        <v>2</v>
      </c>
      <c r="B4" s="146"/>
      <c r="C4" s="147"/>
      <c r="D4" s="5" t="s">
        <v>3</v>
      </c>
      <c r="E4" s="6" t="s">
        <v>4</v>
      </c>
    </row>
    <row r="5" spans="1:5">
      <c r="A5" s="148" t="s">
        <v>14</v>
      </c>
      <c r="B5" s="149"/>
      <c r="C5" s="150"/>
      <c r="D5" s="7">
        <v>14</v>
      </c>
      <c r="E5" s="8">
        <f>E25</f>
        <v>3105600</v>
      </c>
    </row>
    <row r="6" spans="1:5">
      <c r="A6" s="151" t="s">
        <v>5</v>
      </c>
      <c r="B6" s="152"/>
      <c r="C6" s="153"/>
      <c r="D6" s="9">
        <v>13</v>
      </c>
      <c r="E6" s="10">
        <f>E39</f>
        <v>4138700</v>
      </c>
    </row>
    <row r="7" spans="1:5">
      <c r="A7" s="154" t="s">
        <v>6</v>
      </c>
      <c r="B7" s="155"/>
      <c r="C7" s="156"/>
      <c r="D7" s="11">
        <f>D5+D6</f>
        <v>27</v>
      </c>
      <c r="E7" s="12">
        <f>E5+E6</f>
        <v>7244300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 ht="21.75" customHeight="1">
      <c r="A10" s="23" t="s">
        <v>8</v>
      </c>
      <c r="B10" s="23" t="s">
        <v>9</v>
      </c>
      <c r="C10" s="136" t="s">
        <v>10</v>
      </c>
      <c r="D10" s="136"/>
      <c r="E10" s="23" t="s">
        <v>11</v>
      </c>
    </row>
    <row r="11" spans="1:5" ht="21.75" customHeight="1">
      <c r="A11" s="118" t="s">
        <v>15</v>
      </c>
      <c r="B11" s="14">
        <v>43405</v>
      </c>
      <c r="C11" s="141" t="s">
        <v>22</v>
      </c>
      <c r="D11" s="138"/>
      <c r="E11" s="15">
        <v>62000</v>
      </c>
    </row>
    <row r="12" spans="1:5" ht="21.75" customHeight="1">
      <c r="A12" s="119"/>
      <c r="B12" s="14">
        <v>43406</v>
      </c>
      <c r="C12" s="141" t="s">
        <v>21</v>
      </c>
      <c r="D12" s="138"/>
      <c r="E12" s="18">
        <v>64000</v>
      </c>
    </row>
    <row r="13" spans="1:5" ht="21.75" customHeight="1">
      <c r="A13" s="119"/>
      <c r="B13" s="14">
        <v>43410</v>
      </c>
      <c r="C13" s="137" t="s">
        <v>23</v>
      </c>
      <c r="D13" s="138"/>
      <c r="E13" s="15">
        <v>167000</v>
      </c>
    </row>
    <row r="14" spans="1:5" ht="21.75" customHeight="1">
      <c r="A14" s="119"/>
      <c r="B14" s="14">
        <v>43411</v>
      </c>
      <c r="C14" s="126" t="s">
        <v>28</v>
      </c>
      <c r="D14" s="127"/>
      <c r="E14" s="15">
        <v>477500</v>
      </c>
    </row>
    <row r="15" spans="1:5" ht="21.75" customHeight="1">
      <c r="A15" s="119"/>
      <c r="B15" s="17">
        <v>43413</v>
      </c>
      <c r="C15" s="137" t="s">
        <v>24</v>
      </c>
      <c r="D15" s="138"/>
      <c r="E15" s="15">
        <v>111000</v>
      </c>
    </row>
    <row r="16" spans="1:5" ht="21.75" customHeight="1">
      <c r="A16" s="119"/>
      <c r="B16" s="17">
        <v>43416</v>
      </c>
      <c r="C16" s="141" t="s">
        <v>25</v>
      </c>
      <c r="D16" s="174"/>
      <c r="E16" s="18">
        <v>436500</v>
      </c>
    </row>
    <row r="17" spans="1:12" ht="21.75" customHeight="1">
      <c r="A17" s="119"/>
      <c r="B17" s="17">
        <v>43417</v>
      </c>
      <c r="C17" s="134" t="s">
        <v>26</v>
      </c>
      <c r="D17" s="135"/>
      <c r="E17" s="18">
        <v>198000</v>
      </c>
    </row>
    <row r="18" spans="1:12" ht="21.75" customHeight="1">
      <c r="A18" s="119"/>
      <c r="B18" s="17">
        <v>43419</v>
      </c>
      <c r="C18" s="134" t="s">
        <v>27</v>
      </c>
      <c r="D18" s="135"/>
      <c r="E18" s="18">
        <v>375000</v>
      </c>
    </row>
    <row r="19" spans="1:12" ht="21.75" customHeight="1">
      <c r="A19" s="119"/>
      <c r="B19" s="17">
        <v>43420</v>
      </c>
      <c r="C19" s="134" t="s">
        <v>54</v>
      </c>
      <c r="D19" s="135"/>
      <c r="E19" s="18">
        <v>147600</v>
      </c>
    </row>
    <row r="20" spans="1:12" ht="21.75" customHeight="1">
      <c r="A20" s="119"/>
      <c r="B20" s="14">
        <v>43425</v>
      </c>
      <c r="C20" s="137" t="s">
        <v>63</v>
      </c>
      <c r="D20" s="138"/>
      <c r="E20" s="15">
        <v>289000</v>
      </c>
      <c r="G20" s="13"/>
    </row>
    <row r="21" spans="1:12" ht="21.75" customHeight="1">
      <c r="A21" s="119"/>
      <c r="B21" s="14">
        <v>43427</v>
      </c>
      <c r="C21" s="137" t="s">
        <v>65</v>
      </c>
      <c r="D21" s="138"/>
      <c r="E21" s="15">
        <v>70000</v>
      </c>
    </row>
    <row r="22" spans="1:12" ht="21.75" customHeight="1">
      <c r="A22" s="119"/>
      <c r="B22" s="14">
        <v>43430</v>
      </c>
      <c r="C22" s="137" t="s">
        <v>67</v>
      </c>
      <c r="D22" s="138"/>
      <c r="E22" s="15">
        <v>150000</v>
      </c>
    </row>
    <row r="23" spans="1:12" ht="21.75" customHeight="1">
      <c r="A23" s="119"/>
      <c r="B23" s="14">
        <v>43431</v>
      </c>
      <c r="C23" s="126" t="s">
        <v>69</v>
      </c>
      <c r="D23" s="133"/>
      <c r="E23" s="15">
        <v>294000</v>
      </c>
      <c r="G23" s="13"/>
    </row>
    <row r="24" spans="1:12" ht="21.75" customHeight="1">
      <c r="A24" s="119"/>
      <c r="B24" s="17">
        <v>43432</v>
      </c>
      <c r="C24" s="167" t="s">
        <v>70</v>
      </c>
      <c r="D24" s="168"/>
      <c r="E24" s="18">
        <v>264000</v>
      </c>
    </row>
    <row r="25" spans="1:12" ht="21.75" customHeight="1">
      <c r="A25" s="120"/>
      <c r="B25" s="22" t="s">
        <v>12</v>
      </c>
      <c r="C25" s="170"/>
      <c r="D25" s="171"/>
      <c r="E25" s="16">
        <f>SUM(E11:E24)</f>
        <v>3105600</v>
      </c>
    </row>
    <row r="26" spans="1:12" ht="21.75" customHeight="1">
      <c r="A26" s="39" t="s">
        <v>13</v>
      </c>
      <c r="B26" s="17">
        <v>43406</v>
      </c>
      <c r="C26" s="172" t="s">
        <v>55</v>
      </c>
      <c r="D26" s="173"/>
      <c r="E26" s="49">
        <v>346000</v>
      </c>
    </row>
    <row r="27" spans="1:12" ht="21.75" customHeight="1">
      <c r="A27" s="40"/>
      <c r="B27" s="14">
        <v>43409</v>
      </c>
      <c r="C27" s="126" t="s">
        <v>56</v>
      </c>
      <c r="D27" s="133"/>
      <c r="E27" s="15">
        <v>242000</v>
      </c>
    </row>
    <row r="28" spans="1:12" ht="21.75" customHeight="1">
      <c r="A28" s="44"/>
      <c r="B28" s="14">
        <v>43410</v>
      </c>
      <c r="C28" s="126" t="s">
        <v>57</v>
      </c>
      <c r="D28" s="127"/>
      <c r="E28" s="15">
        <v>88000</v>
      </c>
      <c r="J28" s="48"/>
      <c r="K28" s="161"/>
      <c r="L28" s="161"/>
    </row>
    <row r="29" spans="1:12" ht="21.75" customHeight="1">
      <c r="A29" s="40"/>
      <c r="B29" s="17">
        <v>43411</v>
      </c>
      <c r="C29" s="134" t="s">
        <v>62</v>
      </c>
      <c r="D29" s="135"/>
      <c r="E29" s="18">
        <v>441000</v>
      </c>
    </row>
    <row r="30" spans="1:12" ht="21.75" customHeight="1">
      <c r="A30" s="40"/>
      <c r="B30" s="17">
        <v>43413</v>
      </c>
      <c r="C30" s="134" t="s">
        <v>60</v>
      </c>
      <c r="D30" s="135"/>
      <c r="E30" s="18">
        <v>406000</v>
      </c>
    </row>
    <row r="31" spans="1:12" ht="21.75" customHeight="1">
      <c r="A31" s="40"/>
      <c r="B31" s="19">
        <v>43418</v>
      </c>
      <c r="C31" s="128" t="s">
        <v>58</v>
      </c>
      <c r="D31" s="129"/>
      <c r="E31" s="20">
        <v>274000</v>
      </c>
    </row>
    <row r="32" spans="1:12" ht="21.75" customHeight="1">
      <c r="A32" s="44"/>
      <c r="B32" s="19">
        <v>43419</v>
      </c>
      <c r="C32" s="128" t="s">
        <v>59</v>
      </c>
      <c r="D32" s="129"/>
      <c r="E32" s="20">
        <v>406000</v>
      </c>
    </row>
    <row r="33" spans="1:7" ht="21.75" customHeight="1">
      <c r="A33" s="40"/>
      <c r="B33" s="17">
        <v>43420</v>
      </c>
      <c r="C33" s="134" t="s">
        <v>61</v>
      </c>
      <c r="D33" s="135"/>
      <c r="E33" s="18">
        <v>301200</v>
      </c>
    </row>
    <row r="34" spans="1:7" ht="21.75" customHeight="1">
      <c r="A34" s="40"/>
      <c r="B34" s="17">
        <v>43425</v>
      </c>
      <c r="C34" s="134" t="s">
        <v>64</v>
      </c>
      <c r="D34" s="135"/>
      <c r="E34" s="18">
        <v>398000</v>
      </c>
    </row>
    <row r="35" spans="1:7" ht="21.75" customHeight="1">
      <c r="A35" s="50"/>
      <c r="B35" s="17">
        <v>43427</v>
      </c>
      <c r="C35" s="134" t="s">
        <v>66</v>
      </c>
      <c r="D35" s="135"/>
      <c r="E35" s="18">
        <v>348000</v>
      </c>
    </row>
    <row r="36" spans="1:7" ht="21.75" customHeight="1">
      <c r="A36" s="50"/>
      <c r="B36" s="17">
        <v>43430</v>
      </c>
      <c r="C36" s="134" t="s">
        <v>68</v>
      </c>
      <c r="D36" s="135"/>
      <c r="E36" s="18">
        <v>296500</v>
      </c>
    </row>
    <row r="37" spans="1:7" ht="21.75" customHeight="1">
      <c r="A37" s="50"/>
      <c r="B37" s="17">
        <v>43433</v>
      </c>
      <c r="C37" s="134" t="s">
        <v>71</v>
      </c>
      <c r="D37" s="135"/>
      <c r="E37" s="18">
        <v>264000</v>
      </c>
    </row>
    <row r="38" spans="1:7" ht="21.75" customHeight="1">
      <c r="A38" s="40"/>
      <c r="B38" s="17">
        <v>43434</v>
      </c>
      <c r="C38" s="134" t="s">
        <v>72</v>
      </c>
      <c r="D38" s="135"/>
      <c r="E38" s="18">
        <v>328000</v>
      </c>
    </row>
    <row r="39" spans="1:7" ht="21.75" customHeight="1">
      <c r="A39" s="41"/>
      <c r="B39" s="25" t="s">
        <v>12</v>
      </c>
      <c r="C39" s="164"/>
      <c r="D39" s="165"/>
      <c r="E39" s="26">
        <f>SUM(E26:E38)</f>
        <v>4138700</v>
      </c>
    </row>
    <row r="40" spans="1:7" ht="21.75" customHeight="1">
      <c r="A40" s="33"/>
      <c r="B40" s="37"/>
      <c r="C40" s="166"/>
      <c r="D40" s="166"/>
      <c r="E40" s="38"/>
      <c r="G40" s="13"/>
    </row>
    <row r="41" spans="1:7" ht="21.75" customHeight="1">
      <c r="A41" s="27"/>
      <c r="B41" s="28"/>
      <c r="C41" s="163"/>
      <c r="D41" s="163"/>
      <c r="E41" s="30"/>
      <c r="G41" s="13"/>
    </row>
    <row r="42" spans="1:7" ht="21.75" customHeight="1">
      <c r="A42" s="27"/>
      <c r="B42" s="28"/>
      <c r="C42" s="163"/>
      <c r="D42" s="169"/>
      <c r="E42" s="30"/>
      <c r="G42" s="13"/>
    </row>
    <row r="43" spans="1:7" ht="21.75" customHeight="1">
      <c r="A43" s="27"/>
      <c r="B43" s="28"/>
      <c r="C43" s="163"/>
      <c r="D43" s="163"/>
      <c r="E43" s="30"/>
    </row>
    <row r="44" spans="1:7" ht="21.75" customHeight="1">
      <c r="A44" s="27"/>
      <c r="B44" s="28"/>
      <c r="C44" s="163"/>
      <c r="D44" s="163"/>
      <c r="E44" s="30"/>
    </row>
    <row r="45" spans="1:7" ht="21.75" customHeight="1">
      <c r="A45" s="27"/>
      <c r="B45" s="28"/>
      <c r="C45" s="163"/>
      <c r="D45" s="163"/>
      <c r="E45" s="30"/>
    </row>
    <row r="46" spans="1:7" ht="21.75" customHeight="1">
      <c r="A46" s="27"/>
      <c r="B46" s="31"/>
      <c r="C46" s="162"/>
      <c r="D46" s="162"/>
      <c r="E46" s="32"/>
    </row>
    <row r="50" spans="5:5">
      <c r="E50" s="24"/>
    </row>
  </sheetData>
  <mergeCells count="44">
    <mergeCell ref="C37:D37"/>
    <mergeCell ref="C10:D10"/>
    <mergeCell ref="C15:D15"/>
    <mergeCell ref="C20:D20"/>
    <mergeCell ref="C21:D21"/>
    <mergeCell ref="C22:D22"/>
    <mergeCell ref="C14:D14"/>
    <mergeCell ref="A1:E1"/>
    <mergeCell ref="A4:C4"/>
    <mergeCell ref="A5:C5"/>
    <mergeCell ref="A6:C6"/>
    <mergeCell ref="A7:C7"/>
    <mergeCell ref="C45:D45"/>
    <mergeCell ref="A11:A25"/>
    <mergeCell ref="C11:D11"/>
    <mergeCell ref="C12:D12"/>
    <mergeCell ref="C13:D13"/>
    <mergeCell ref="C25:D25"/>
    <mergeCell ref="C26:D26"/>
    <mergeCell ref="C23:D23"/>
    <mergeCell ref="C41:D41"/>
    <mergeCell ref="C27:D27"/>
    <mergeCell ref="C28:D28"/>
    <mergeCell ref="C29:D29"/>
    <mergeCell ref="C30:D30"/>
    <mergeCell ref="C16:D16"/>
    <mergeCell ref="C35:D35"/>
    <mergeCell ref="C36:D36"/>
    <mergeCell ref="K28:L28"/>
    <mergeCell ref="C18:D18"/>
    <mergeCell ref="C17:D17"/>
    <mergeCell ref="C19:D19"/>
    <mergeCell ref="C46:D46"/>
    <mergeCell ref="C43:D43"/>
    <mergeCell ref="C44:D44"/>
    <mergeCell ref="C31:D31"/>
    <mergeCell ref="C39:D39"/>
    <mergeCell ref="C40:D40"/>
    <mergeCell ref="C33:D33"/>
    <mergeCell ref="C34:D34"/>
    <mergeCell ref="C38:D38"/>
    <mergeCell ref="C32:D32"/>
    <mergeCell ref="C24:D24"/>
    <mergeCell ref="C42:D4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zoomScaleNormal="100" workbookViewId="0">
      <selection activeCell="D40" sqref="D40"/>
    </sheetView>
  </sheetViews>
  <sheetFormatPr defaultRowHeight="16.5"/>
  <cols>
    <col min="1" max="1" width="39.5" customWidth="1"/>
    <col min="2" max="2" width="18.5" customWidth="1"/>
    <col min="3" max="3" width="27.75" customWidth="1"/>
    <col min="4" max="4" width="9.375" customWidth="1"/>
    <col min="5" max="5" width="22.125" customWidth="1"/>
  </cols>
  <sheetData>
    <row r="1" spans="1:5" ht="27">
      <c r="A1" s="142" t="s">
        <v>53</v>
      </c>
      <c r="B1" s="143"/>
      <c r="C1" s="143"/>
      <c r="D1" s="143"/>
      <c r="E1" s="14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45" t="s">
        <v>2</v>
      </c>
      <c r="B4" s="146"/>
      <c r="C4" s="147"/>
      <c r="D4" s="5" t="s">
        <v>3</v>
      </c>
      <c r="E4" s="6" t="s">
        <v>4</v>
      </c>
    </row>
    <row r="5" spans="1:5">
      <c r="A5" s="148" t="s">
        <v>14</v>
      </c>
      <c r="B5" s="149"/>
      <c r="C5" s="150"/>
      <c r="D5" s="7">
        <v>10</v>
      </c>
      <c r="E5" s="8">
        <f>E24</f>
        <v>2720400</v>
      </c>
    </row>
    <row r="6" spans="1:5">
      <c r="A6" s="151" t="s">
        <v>5</v>
      </c>
      <c r="B6" s="152"/>
      <c r="C6" s="153"/>
      <c r="D6" s="9">
        <v>14</v>
      </c>
      <c r="E6" s="10">
        <f>E38</f>
        <v>4008000</v>
      </c>
    </row>
    <row r="7" spans="1:5">
      <c r="A7" s="154" t="s">
        <v>6</v>
      </c>
      <c r="B7" s="155"/>
      <c r="C7" s="156"/>
      <c r="D7" s="11">
        <f>D5+D6</f>
        <v>24</v>
      </c>
      <c r="E7" s="12">
        <f>E5+E6</f>
        <v>6728400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42" t="s">
        <v>8</v>
      </c>
      <c r="B10" s="42" t="s">
        <v>9</v>
      </c>
      <c r="C10" s="136" t="s">
        <v>10</v>
      </c>
      <c r="D10" s="136"/>
      <c r="E10" s="42" t="s">
        <v>11</v>
      </c>
    </row>
    <row r="11" spans="1:5">
      <c r="A11" s="118" t="s">
        <v>16</v>
      </c>
      <c r="B11" s="14">
        <v>43437</v>
      </c>
      <c r="C11" s="134" t="s">
        <v>74</v>
      </c>
      <c r="D11" s="133"/>
      <c r="E11" s="18">
        <v>233000</v>
      </c>
    </row>
    <row r="12" spans="1:5">
      <c r="A12" s="119"/>
      <c r="B12" s="14">
        <v>43438</v>
      </c>
      <c r="C12" s="126" t="s">
        <v>77</v>
      </c>
      <c r="D12" s="133"/>
      <c r="E12" s="15">
        <v>100000</v>
      </c>
    </row>
    <row r="13" spans="1:5">
      <c r="A13" s="119"/>
      <c r="B13" s="14">
        <v>43439</v>
      </c>
      <c r="C13" s="126" t="s">
        <v>76</v>
      </c>
      <c r="D13" s="127"/>
      <c r="E13" s="15">
        <v>286000</v>
      </c>
    </row>
    <row r="14" spans="1:5">
      <c r="A14" s="119"/>
      <c r="B14" s="14">
        <v>43440</v>
      </c>
      <c r="C14" s="126" t="s">
        <v>78</v>
      </c>
      <c r="D14" s="133"/>
      <c r="E14" s="15">
        <v>125000</v>
      </c>
    </row>
    <row r="15" spans="1:5">
      <c r="A15" s="119"/>
      <c r="B15" s="17">
        <v>43440</v>
      </c>
      <c r="C15" s="126" t="s">
        <v>79</v>
      </c>
      <c r="D15" s="127"/>
      <c r="E15" s="18">
        <v>337400</v>
      </c>
    </row>
    <row r="16" spans="1:5">
      <c r="A16" s="119"/>
      <c r="B16" s="14">
        <v>43445</v>
      </c>
      <c r="C16" s="126" t="s">
        <v>83</v>
      </c>
      <c r="D16" s="133"/>
      <c r="E16" s="15">
        <v>40000</v>
      </c>
    </row>
    <row r="17" spans="1:5">
      <c r="A17" s="119"/>
      <c r="B17" s="17">
        <v>43448</v>
      </c>
      <c r="C17" s="126" t="s">
        <v>86</v>
      </c>
      <c r="D17" s="127"/>
      <c r="E17" s="20">
        <v>293000</v>
      </c>
    </row>
    <row r="18" spans="1:5">
      <c r="A18" s="119"/>
      <c r="B18" s="14">
        <v>43451</v>
      </c>
      <c r="C18" s="126" t="s">
        <v>87</v>
      </c>
      <c r="D18" s="127"/>
      <c r="E18" s="15">
        <v>119000</v>
      </c>
    </row>
    <row r="19" spans="1:5">
      <c r="A19" s="119"/>
      <c r="B19" s="14">
        <v>43453</v>
      </c>
      <c r="C19" s="126" t="s">
        <v>90</v>
      </c>
      <c r="D19" s="133"/>
      <c r="E19" s="15">
        <v>189500</v>
      </c>
    </row>
    <row r="20" spans="1:5">
      <c r="A20" s="119"/>
      <c r="B20" s="14">
        <v>43454</v>
      </c>
      <c r="C20" s="126" t="s">
        <v>91</v>
      </c>
      <c r="D20" s="133"/>
      <c r="E20" s="15">
        <v>324000</v>
      </c>
    </row>
    <row r="21" spans="1:5">
      <c r="A21" s="119"/>
      <c r="B21" s="14">
        <v>43455</v>
      </c>
      <c r="C21" s="126" t="s">
        <v>92</v>
      </c>
      <c r="D21" s="180"/>
      <c r="E21" s="15">
        <v>351000</v>
      </c>
    </row>
    <row r="22" spans="1:5">
      <c r="A22" s="119"/>
      <c r="B22" s="14">
        <v>43458</v>
      </c>
      <c r="C22" s="126" t="s">
        <v>93</v>
      </c>
      <c r="D22" s="133"/>
      <c r="E22" s="15">
        <v>286500</v>
      </c>
    </row>
    <row r="23" spans="1:5">
      <c r="A23" s="119"/>
      <c r="B23" s="14">
        <v>43461</v>
      </c>
      <c r="C23" s="126" t="s">
        <v>94</v>
      </c>
      <c r="D23" s="127"/>
      <c r="E23" s="15">
        <v>36000</v>
      </c>
    </row>
    <row r="24" spans="1:5">
      <c r="A24" s="120"/>
      <c r="B24" s="22" t="s">
        <v>12</v>
      </c>
      <c r="C24" s="130"/>
      <c r="D24" s="131"/>
      <c r="E24" s="16">
        <f>SUM(E11:E23)</f>
        <v>2720400</v>
      </c>
    </row>
    <row r="25" spans="1:5">
      <c r="A25" s="121" t="s">
        <v>13</v>
      </c>
      <c r="B25" s="17">
        <v>43437</v>
      </c>
      <c r="C25" s="175" t="s">
        <v>73</v>
      </c>
      <c r="D25" s="176"/>
      <c r="E25" s="18">
        <v>432000</v>
      </c>
    </row>
    <row r="26" spans="1:5">
      <c r="A26" s="122"/>
      <c r="B26" s="17">
        <v>43438</v>
      </c>
      <c r="C26" s="137" t="s">
        <v>75</v>
      </c>
      <c r="D26" s="138"/>
      <c r="E26" s="15">
        <v>148000</v>
      </c>
    </row>
    <row r="27" spans="1:5">
      <c r="A27" s="122"/>
      <c r="B27" s="17">
        <v>43441</v>
      </c>
      <c r="C27" s="141" t="s">
        <v>80</v>
      </c>
      <c r="D27" s="174"/>
      <c r="E27" s="18">
        <v>173000</v>
      </c>
    </row>
    <row r="28" spans="1:5">
      <c r="A28" s="122"/>
      <c r="B28" s="19">
        <v>43441</v>
      </c>
      <c r="C28" s="177" t="s">
        <v>81</v>
      </c>
      <c r="D28" s="178"/>
      <c r="E28" s="20">
        <v>214000</v>
      </c>
    </row>
    <row r="29" spans="1:5">
      <c r="A29" s="122"/>
      <c r="B29" s="19">
        <v>43444</v>
      </c>
      <c r="C29" s="177" t="s">
        <v>82</v>
      </c>
      <c r="D29" s="178"/>
      <c r="E29" s="20">
        <v>220000</v>
      </c>
    </row>
    <row r="30" spans="1:5">
      <c r="A30" s="122"/>
      <c r="B30" s="19">
        <v>43445</v>
      </c>
      <c r="C30" s="177" t="s">
        <v>84</v>
      </c>
      <c r="D30" s="178"/>
      <c r="E30" s="20">
        <v>450000</v>
      </c>
    </row>
    <row r="31" spans="1:5">
      <c r="A31" s="122"/>
      <c r="B31" s="19">
        <v>43447</v>
      </c>
      <c r="C31" s="177" t="s">
        <v>97</v>
      </c>
      <c r="D31" s="178"/>
      <c r="E31" s="20">
        <v>248000</v>
      </c>
    </row>
    <row r="32" spans="1:5">
      <c r="A32" s="122"/>
      <c r="B32" s="19">
        <v>43448</v>
      </c>
      <c r="C32" s="177" t="s">
        <v>85</v>
      </c>
      <c r="D32" s="178"/>
      <c r="E32" s="15">
        <v>414000</v>
      </c>
    </row>
    <row r="33" spans="1:5">
      <c r="A33" s="122"/>
      <c r="B33" s="14">
        <v>43452</v>
      </c>
      <c r="C33" s="137" t="s">
        <v>88</v>
      </c>
      <c r="D33" s="179"/>
      <c r="E33" s="15">
        <v>300000</v>
      </c>
    </row>
    <row r="34" spans="1:5">
      <c r="A34" s="122"/>
      <c r="B34" s="14">
        <v>43453</v>
      </c>
      <c r="C34" s="137" t="s">
        <v>89</v>
      </c>
      <c r="D34" s="179"/>
      <c r="E34" s="15">
        <v>397000</v>
      </c>
    </row>
    <row r="35" spans="1:5">
      <c r="A35" s="122"/>
      <c r="B35" s="14">
        <v>43455</v>
      </c>
      <c r="C35" s="137" t="s">
        <v>96</v>
      </c>
      <c r="D35" s="179"/>
      <c r="E35" s="15">
        <v>450000</v>
      </c>
    </row>
    <row r="36" spans="1:5">
      <c r="A36" s="122"/>
      <c r="B36" s="14">
        <v>43462</v>
      </c>
      <c r="C36" s="137" t="s">
        <v>95</v>
      </c>
      <c r="D36" s="179"/>
      <c r="E36" s="15">
        <v>226000</v>
      </c>
    </row>
    <row r="37" spans="1:5">
      <c r="A37" s="122"/>
      <c r="B37" s="14">
        <v>43465</v>
      </c>
      <c r="C37" s="137" t="s">
        <v>98</v>
      </c>
      <c r="D37" s="179"/>
      <c r="E37" s="15">
        <v>336000</v>
      </c>
    </row>
    <row r="38" spans="1:5">
      <c r="A38" s="123"/>
      <c r="B38" s="43" t="s">
        <v>17</v>
      </c>
      <c r="C38" s="157"/>
      <c r="D38" s="158"/>
      <c r="E38" s="16">
        <f>SUM(E25:E37)</f>
        <v>4008000</v>
      </c>
    </row>
  </sheetData>
  <mergeCells count="36">
    <mergeCell ref="C13:D13"/>
    <mergeCell ref="C23:D23"/>
    <mergeCell ref="C26:D26"/>
    <mergeCell ref="C27:D27"/>
    <mergeCell ref="C15:D15"/>
    <mergeCell ref="C20:D20"/>
    <mergeCell ref="C21:D21"/>
    <mergeCell ref="A25:A38"/>
    <mergeCell ref="C25:D25"/>
    <mergeCell ref="C31:D31"/>
    <mergeCell ref="C32:D32"/>
    <mergeCell ref="C33:D33"/>
    <mergeCell ref="C28:D28"/>
    <mergeCell ref="C29:D29"/>
    <mergeCell ref="C30:D30"/>
    <mergeCell ref="C34:D34"/>
    <mergeCell ref="C35:D35"/>
    <mergeCell ref="C36:D36"/>
    <mergeCell ref="C37:D37"/>
    <mergeCell ref="C38:D38"/>
    <mergeCell ref="C10:D10"/>
    <mergeCell ref="C11:D11"/>
    <mergeCell ref="C22:D22"/>
    <mergeCell ref="A1:E1"/>
    <mergeCell ref="A4:C4"/>
    <mergeCell ref="A5:C5"/>
    <mergeCell ref="A6:C6"/>
    <mergeCell ref="A7:C7"/>
    <mergeCell ref="C14:D14"/>
    <mergeCell ref="A11:A24"/>
    <mergeCell ref="C24:D24"/>
    <mergeCell ref="C12:D12"/>
    <mergeCell ref="C16:D16"/>
    <mergeCell ref="C17:D17"/>
    <mergeCell ref="C18:D18"/>
    <mergeCell ref="C19:D19"/>
  </mergeCells>
  <phoneticPr fontId="3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workbookViewId="0">
      <selection activeCell="B2" sqref="B2"/>
    </sheetView>
  </sheetViews>
  <sheetFormatPr defaultRowHeight="16.5"/>
  <cols>
    <col min="1" max="1" width="14.875" customWidth="1"/>
    <col min="2" max="2" width="11.625" bestFit="1" customWidth="1"/>
    <col min="3" max="3" width="32.125" customWidth="1"/>
    <col min="4" max="4" width="9" customWidth="1"/>
    <col min="5" max="5" width="13.75" customWidth="1"/>
  </cols>
  <sheetData>
    <row r="1" spans="1:5" ht="27">
      <c r="A1" s="142" t="s">
        <v>99</v>
      </c>
      <c r="B1" s="143"/>
      <c r="C1" s="143"/>
      <c r="D1" s="143"/>
      <c r="E1" s="14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45" t="s">
        <v>2</v>
      </c>
      <c r="B4" s="146"/>
      <c r="C4" s="147"/>
      <c r="D4" s="5" t="s">
        <v>3</v>
      </c>
      <c r="E4" s="6" t="s">
        <v>4</v>
      </c>
    </row>
    <row r="5" spans="1:5">
      <c r="A5" s="148" t="s">
        <v>100</v>
      </c>
      <c r="B5" s="149"/>
      <c r="C5" s="150"/>
      <c r="D5" s="7">
        <v>14</v>
      </c>
      <c r="E5" s="8">
        <f>E25</f>
        <v>2504911</v>
      </c>
    </row>
    <row r="6" spans="1:5">
      <c r="A6" s="151" t="s">
        <v>5</v>
      </c>
      <c r="B6" s="152"/>
      <c r="C6" s="153"/>
      <c r="D6" s="9">
        <v>16</v>
      </c>
      <c r="E6" s="10">
        <f>E42</f>
        <v>2857903</v>
      </c>
    </row>
    <row r="7" spans="1:5">
      <c r="A7" s="154" t="s">
        <v>6</v>
      </c>
      <c r="B7" s="155"/>
      <c r="C7" s="156"/>
      <c r="D7" s="11">
        <f>SUM(D5:D6)</f>
        <v>30</v>
      </c>
      <c r="E7" s="12">
        <f>SUM(E5:E6)</f>
        <v>5362814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51" t="s">
        <v>8</v>
      </c>
      <c r="B10" s="51" t="s">
        <v>9</v>
      </c>
      <c r="C10" s="189" t="s">
        <v>10</v>
      </c>
      <c r="D10" s="190"/>
      <c r="E10" s="51" t="s">
        <v>11</v>
      </c>
    </row>
    <row r="11" spans="1:5">
      <c r="A11" s="118" t="s">
        <v>101</v>
      </c>
      <c r="B11" s="52">
        <v>43374</v>
      </c>
      <c r="C11" s="53" t="s">
        <v>102</v>
      </c>
      <c r="D11" s="54"/>
      <c r="E11" s="55">
        <v>113000</v>
      </c>
    </row>
    <row r="12" spans="1:5">
      <c r="A12" s="119"/>
      <c r="B12" s="56">
        <v>43375</v>
      </c>
      <c r="C12" s="57" t="s">
        <v>103</v>
      </c>
      <c r="D12" s="58"/>
      <c r="E12" s="59">
        <v>20000</v>
      </c>
    </row>
    <row r="13" spans="1:5">
      <c r="A13" s="119"/>
      <c r="B13" s="56">
        <v>43378</v>
      </c>
      <c r="C13" s="57" t="s">
        <v>104</v>
      </c>
      <c r="D13" s="60"/>
      <c r="E13" s="59">
        <v>85000</v>
      </c>
    </row>
    <row r="14" spans="1:5">
      <c r="A14" s="119"/>
      <c r="B14" s="56">
        <v>43381</v>
      </c>
      <c r="C14" s="61" t="s">
        <v>102</v>
      </c>
      <c r="D14" s="60"/>
      <c r="E14" s="59">
        <v>224400</v>
      </c>
    </row>
    <row r="15" spans="1:5">
      <c r="A15" s="119"/>
      <c r="B15" s="56">
        <v>43383</v>
      </c>
      <c r="C15" s="61" t="s">
        <v>105</v>
      </c>
      <c r="D15" s="60"/>
      <c r="E15" s="59">
        <v>144000</v>
      </c>
    </row>
    <row r="16" spans="1:5">
      <c r="A16" s="119"/>
      <c r="B16" s="56">
        <v>43384</v>
      </c>
      <c r="C16" s="61" t="s">
        <v>106</v>
      </c>
      <c r="D16" s="60"/>
      <c r="E16" s="59">
        <v>76800</v>
      </c>
    </row>
    <row r="17" spans="1:5">
      <c r="A17" s="119"/>
      <c r="B17" s="56">
        <v>43385</v>
      </c>
      <c r="C17" s="61" t="s">
        <v>107</v>
      </c>
      <c r="D17" s="60"/>
      <c r="E17" s="59">
        <v>295304</v>
      </c>
    </row>
    <row r="18" spans="1:5">
      <c r="A18" s="119"/>
      <c r="B18" s="56">
        <v>43388</v>
      </c>
      <c r="C18" s="61" t="s">
        <v>108</v>
      </c>
      <c r="D18" s="60"/>
      <c r="E18" s="59">
        <v>77700</v>
      </c>
    </row>
    <row r="19" spans="1:5">
      <c r="A19" s="119"/>
      <c r="B19" s="56">
        <v>43392</v>
      </c>
      <c r="C19" s="61" t="s">
        <v>109</v>
      </c>
      <c r="D19" s="60"/>
      <c r="E19" s="59">
        <v>338784</v>
      </c>
    </row>
    <row r="20" spans="1:5">
      <c r="A20" s="119"/>
      <c r="B20" s="56">
        <v>43396</v>
      </c>
      <c r="C20" s="61" t="s">
        <v>110</v>
      </c>
      <c r="D20" s="60"/>
      <c r="E20" s="59">
        <v>266427</v>
      </c>
    </row>
    <row r="21" spans="1:5">
      <c r="A21" s="119"/>
      <c r="B21" s="56">
        <v>43398</v>
      </c>
      <c r="C21" s="61" t="s">
        <v>111</v>
      </c>
      <c r="D21" s="60"/>
      <c r="E21" s="59">
        <v>416396</v>
      </c>
    </row>
    <row r="22" spans="1:5">
      <c r="A22" s="119"/>
      <c r="B22" s="56">
        <v>43402</v>
      </c>
      <c r="C22" s="61" t="s">
        <v>112</v>
      </c>
      <c r="D22" s="60"/>
      <c r="E22" s="59">
        <v>34100</v>
      </c>
    </row>
    <row r="23" spans="1:5">
      <c r="A23" s="119"/>
      <c r="B23" s="56">
        <v>43398</v>
      </c>
      <c r="C23" s="61" t="s">
        <v>113</v>
      </c>
      <c r="D23" s="60"/>
      <c r="E23" s="59">
        <v>94000</v>
      </c>
    </row>
    <row r="24" spans="1:5">
      <c r="A24" s="119"/>
      <c r="B24" s="56">
        <v>43403</v>
      </c>
      <c r="C24" s="61" t="s">
        <v>106</v>
      </c>
      <c r="D24" s="60"/>
      <c r="E24" s="59">
        <v>319000</v>
      </c>
    </row>
    <row r="25" spans="1:5">
      <c r="A25" s="181"/>
      <c r="B25" s="62" t="s">
        <v>12</v>
      </c>
      <c r="C25" s="182"/>
      <c r="D25" s="183"/>
      <c r="E25" s="63">
        <f>SUM(E11:E24)</f>
        <v>2504911</v>
      </c>
    </row>
    <row r="26" spans="1:5">
      <c r="A26" s="121" t="s">
        <v>114</v>
      </c>
      <c r="B26" s="56">
        <v>43374</v>
      </c>
      <c r="C26" s="61" t="s">
        <v>115</v>
      </c>
      <c r="D26" s="60"/>
      <c r="E26" s="59">
        <v>187500</v>
      </c>
    </row>
    <row r="27" spans="1:5">
      <c r="A27" s="122"/>
      <c r="B27" s="56">
        <v>43375</v>
      </c>
      <c r="C27" s="61" t="s">
        <v>116</v>
      </c>
      <c r="D27" s="60"/>
      <c r="E27" s="59">
        <v>60000</v>
      </c>
    </row>
    <row r="28" spans="1:5">
      <c r="A28" s="122"/>
      <c r="B28" s="56">
        <v>43375</v>
      </c>
      <c r="C28" s="61" t="s">
        <v>117</v>
      </c>
      <c r="D28" s="60"/>
      <c r="E28" s="59">
        <v>220000</v>
      </c>
    </row>
    <row r="29" spans="1:5">
      <c r="A29" s="122"/>
      <c r="B29" s="56">
        <v>43377</v>
      </c>
      <c r="C29" s="61" t="s">
        <v>118</v>
      </c>
      <c r="D29" s="60"/>
      <c r="E29" s="59">
        <v>127100</v>
      </c>
    </row>
    <row r="30" spans="1:5">
      <c r="A30" s="122"/>
      <c r="B30" s="64">
        <v>43377</v>
      </c>
      <c r="C30" s="65" t="s">
        <v>119</v>
      </c>
      <c r="D30" s="66"/>
      <c r="E30" s="67">
        <v>208000</v>
      </c>
    </row>
    <row r="31" spans="1:5">
      <c r="A31" s="122"/>
      <c r="B31" s="68">
        <v>43383</v>
      </c>
      <c r="C31" s="69" t="s">
        <v>120</v>
      </c>
      <c r="D31" s="70"/>
      <c r="E31" s="71">
        <v>85000</v>
      </c>
    </row>
    <row r="32" spans="1:5">
      <c r="A32" s="122"/>
      <c r="B32" s="68">
        <v>43384</v>
      </c>
      <c r="C32" s="69" t="s">
        <v>121</v>
      </c>
      <c r="D32" s="70"/>
      <c r="E32" s="71">
        <v>69000</v>
      </c>
    </row>
    <row r="33" spans="1:5">
      <c r="A33" s="122"/>
      <c r="B33" s="68">
        <v>43388</v>
      </c>
      <c r="C33" s="69" t="s">
        <v>122</v>
      </c>
      <c r="D33" s="70"/>
      <c r="E33" s="71">
        <v>285000</v>
      </c>
    </row>
    <row r="34" spans="1:5">
      <c r="A34" s="184"/>
      <c r="B34" s="68">
        <v>43388</v>
      </c>
      <c r="C34" s="69" t="s">
        <v>123</v>
      </c>
      <c r="D34" s="70"/>
      <c r="E34" s="71">
        <v>214500</v>
      </c>
    </row>
    <row r="35" spans="1:5">
      <c r="A35" s="184"/>
      <c r="B35" s="68">
        <v>43389</v>
      </c>
      <c r="C35" s="69" t="s">
        <v>116</v>
      </c>
      <c r="D35" s="70"/>
      <c r="E35" s="71">
        <v>36000</v>
      </c>
    </row>
    <row r="36" spans="1:5">
      <c r="A36" s="184"/>
      <c r="B36" s="68">
        <v>43389</v>
      </c>
      <c r="C36" s="69" t="s">
        <v>124</v>
      </c>
      <c r="D36" s="70"/>
      <c r="E36" s="71">
        <v>96000</v>
      </c>
    </row>
    <row r="37" spans="1:5">
      <c r="A37" s="184"/>
      <c r="B37" s="68">
        <v>43391</v>
      </c>
      <c r="C37" s="69" t="s">
        <v>125</v>
      </c>
      <c r="D37" s="70"/>
      <c r="E37" s="71">
        <v>431024</v>
      </c>
    </row>
    <row r="38" spans="1:5">
      <c r="A38" s="184"/>
      <c r="B38" s="68">
        <v>43391</v>
      </c>
      <c r="C38" s="69" t="s">
        <v>126</v>
      </c>
      <c r="D38" s="70"/>
      <c r="E38" s="71">
        <v>240869</v>
      </c>
    </row>
    <row r="39" spans="1:5">
      <c r="A39" s="184"/>
      <c r="B39" s="68">
        <v>43391</v>
      </c>
      <c r="C39" s="69" t="s">
        <v>127</v>
      </c>
      <c r="D39" s="70"/>
      <c r="E39" s="71">
        <v>400606</v>
      </c>
    </row>
    <row r="40" spans="1:5">
      <c r="A40" s="184"/>
      <c r="B40" s="68">
        <v>43395</v>
      </c>
      <c r="C40" s="69" t="s">
        <v>128</v>
      </c>
      <c r="D40" s="70"/>
      <c r="E40" s="71">
        <v>60000</v>
      </c>
    </row>
    <row r="41" spans="1:5">
      <c r="A41" s="184"/>
      <c r="B41" s="68">
        <v>43396</v>
      </c>
      <c r="C41" s="69" t="s">
        <v>129</v>
      </c>
      <c r="D41" s="70"/>
      <c r="E41" s="72">
        <v>137304</v>
      </c>
    </row>
    <row r="42" spans="1:5">
      <c r="A42" s="185"/>
      <c r="B42" s="73" t="s">
        <v>12</v>
      </c>
      <c r="C42" s="186"/>
      <c r="D42" s="187"/>
      <c r="E42" s="63">
        <f>SUM(E26:E41)</f>
        <v>2857903</v>
      </c>
    </row>
    <row r="43" spans="1:5">
      <c r="A43" s="154" t="s">
        <v>130</v>
      </c>
      <c r="B43" s="188"/>
      <c r="C43" s="154"/>
      <c r="D43" s="188"/>
      <c r="E43" s="74">
        <f>E25+E42</f>
        <v>5362814</v>
      </c>
    </row>
    <row r="44" spans="1:5">
      <c r="A44" s="75"/>
      <c r="B44" s="75"/>
      <c r="C44" s="75"/>
      <c r="D44" s="75"/>
      <c r="E44" s="75"/>
    </row>
  </sheetData>
  <mergeCells count="12">
    <mergeCell ref="C10:D10"/>
    <mergeCell ref="A1:E1"/>
    <mergeCell ref="A4:C4"/>
    <mergeCell ref="A5:C5"/>
    <mergeCell ref="A6:C6"/>
    <mergeCell ref="A7:C7"/>
    <mergeCell ref="A11:A25"/>
    <mergeCell ref="C25:D25"/>
    <mergeCell ref="A26:A42"/>
    <mergeCell ref="C42:D42"/>
    <mergeCell ref="A43:B43"/>
    <mergeCell ref="C43:D43"/>
  </mergeCells>
  <phoneticPr fontId="3" type="noConversion"/>
  <pageMargins left="0.7" right="0.7" top="0.75" bottom="0.75" header="0.3" footer="0.3"/>
  <pageSetup paperSize="9" scale="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workbookViewId="0">
      <selection activeCell="B2" sqref="B2"/>
    </sheetView>
  </sheetViews>
  <sheetFormatPr defaultRowHeight="16.5"/>
  <cols>
    <col min="1" max="1" width="15.75" customWidth="1"/>
    <col min="2" max="2" width="11.625" bestFit="1" customWidth="1"/>
    <col min="3" max="3" width="31.25" customWidth="1"/>
    <col min="5" max="5" width="14.5" bestFit="1" customWidth="1"/>
  </cols>
  <sheetData>
    <row r="1" spans="1:5" ht="27">
      <c r="A1" s="142" t="s">
        <v>131</v>
      </c>
      <c r="B1" s="143"/>
      <c r="C1" s="143"/>
      <c r="D1" s="143"/>
      <c r="E1" s="14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45" t="s">
        <v>2</v>
      </c>
      <c r="B4" s="146"/>
      <c r="C4" s="147"/>
      <c r="D4" s="5" t="s">
        <v>3</v>
      </c>
      <c r="E4" s="6" t="s">
        <v>4</v>
      </c>
    </row>
    <row r="5" spans="1:5">
      <c r="A5" s="148" t="s">
        <v>100</v>
      </c>
      <c r="B5" s="149"/>
      <c r="C5" s="150"/>
      <c r="D5" s="7">
        <v>12</v>
      </c>
      <c r="E5" s="8">
        <f>E23</f>
        <v>2395454</v>
      </c>
    </row>
    <row r="6" spans="1:5">
      <c r="A6" s="151" t="s">
        <v>5</v>
      </c>
      <c r="B6" s="152"/>
      <c r="C6" s="153"/>
      <c r="D6" s="9">
        <v>17</v>
      </c>
      <c r="E6" s="10">
        <f>E41</f>
        <v>3289573</v>
      </c>
    </row>
    <row r="7" spans="1:5">
      <c r="A7" s="154" t="s">
        <v>6</v>
      </c>
      <c r="B7" s="155"/>
      <c r="C7" s="156"/>
      <c r="D7" s="11">
        <f>SUM(D5:D6)</f>
        <v>29</v>
      </c>
      <c r="E7" s="12">
        <f>SUM(E5:E6)</f>
        <v>5685027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51" t="s">
        <v>8</v>
      </c>
      <c r="B10" s="51" t="s">
        <v>9</v>
      </c>
      <c r="C10" s="189" t="s">
        <v>10</v>
      </c>
      <c r="D10" s="190"/>
      <c r="E10" s="51" t="s">
        <v>11</v>
      </c>
    </row>
    <row r="11" spans="1:5">
      <c r="A11" s="118" t="s">
        <v>101</v>
      </c>
      <c r="B11" s="56">
        <v>43409</v>
      </c>
      <c r="C11" s="61" t="s">
        <v>132</v>
      </c>
      <c r="D11" s="60"/>
      <c r="E11" s="59">
        <v>246800</v>
      </c>
    </row>
    <row r="12" spans="1:5">
      <c r="A12" s="119"/>
      <c r="B12" s="56">
        <v>43410</v>
      </c>
      <c r="C12" s="61" t="s">
        <v>133</v>
      </c>
      <c r="D12" s="60"/>
      <c r="E12" s="59">
        <v>74000</v>
      </c>
    </row>
    <row r="13" spans="1:5">
      <c r="A13" s="119"/>
      <c r="B13" s="56">
        <v>43410</v>
      </c>
      <c r="C13" s="61" t="s">
        <v>134</v>
      </c>
      <c r="D13" s="60"/>
      <c r="E13" s="59">
        <v>178000</v>
      </c>
    </row>
    <row r="14" spans="1:5">
      <c r="A14" s="119"/>
      <c r="B14" s="56">
        <v>43410</v>
      </c>
      <c r="C14" s="61" t="s">
        <v>135</v>
      </c>
      <c r="D14" s="60"/>
      <c r="E14" s="59">
        <v>64200</v>
      </c>
    </row>
    <row r="15" spans="1:5">
      <c r="A15" s="119"/>
      <c r="B15" s="56">
        <v>43412</v>
      </c>
      <c r="C15" s="61" t="s">
        <v>136</v>
      </c>
      <c r="D15" s="60"/>
      <c r="E15" s="59">
        <v>246800</v>
      </c>
    </row>
    <row r="16" spans="1:5">
      <c r="A16" s="119"/>
      <c r="B16" s="56">
        <v>43416</v>
      </c>
      <c r="C16" s="61" t="s">
        <v>137</v>
      </c>
      <c r="D16" s="60"/>
      <c r="E16" s="59">
        <v>387554</v>
      </c>
    </row>
    <row r="17" spans="1:5">
      <c r="A17" s="119"/>
      <c r="B17" s="56">
        <v>43418</v>
      </c>
      <c r="C17" s="61" t="s">
        <v>138</v>
      </c>
      <c r="D17" s="60"/>
      <c r="E17" s="59">
        <v>499862</v>
      </c>
    </row>
    <row r="18" spans="1:5">
      <c r="A18" s="119"/>
      <c r="B18" s="56">
        <v>43423</v>
      </c>
      <c r="C18" s="61" t="s">
        <v>139</v>
      </c>
      <c r="D18" s="60"/>
      <c r="E18" s="59">
        <v>190738</v>
      </c>
    </row>
    <row r="19" spans="1:5">
      <c r="A19" s="119"/>
      <c r="B19" s="56">
        <v>43426</v>
      </c>
      <c r="C19" s="61" t="s">
        <v>140</v>
      </c>
      <c r="D19" s="60"/>
      <c r="E19" s="59">
        <v>92500</v>
      </c>
    </row>
    <row r="20" spans="1:5">
      <c r="A20" s="119"/>
      <c r="B20" s="56">
        <v>43430</v>
      </c>
      <c r="C20" s="61" t="s">
        <v>141</v>
      </c>
      <c r="D20" s="60"/>
      <c r="E20" s="59">
        <v>306000</v>
      </c>
    </row>
    <row r="21" spans="1:5">
      <c r="A21" s="119"/>
      <c r="B21" s="56">
        <v>43432</v>
      </c>
      <c r="C21" s="61" t="s">
        <v>142</v>
      </c>
      <c r="D21" s="60"/>
      <c r="E21" s="59">
        <v>84000</v>
      </c>
    </row>
    <row r="22" spans="1:5">
      <c r="A22" s="119"/>
      <c r="B22" s="56">
        <v>43433</v>
      </c>
      <c r="C22" s="61" t="s">
        <v>143</v>
      </c>
      <c r="D22" s="60"/>
      <c r="E22" s="59">
        <v>25000</v>
      </c>
    </row>
    <row r="23" spans="1:5">
      <c r="A23" s="181"/>
      <c r="B23" s="62" t="s">
        <v>12</v>
      </c>
      <c r="C23" s="182"/>
      <c r="D23" s="183"/>
      <c r="E23" s="63">
        <f>SUM(E11:E22)</f>
        <v>2395454</v>
      </c>
    </row>
    <row r="24" spans="1:5">
      <c r="A24" s="121" t="s">
        <v>144</v>
      </c>
      <c r="B24" s="56">
        <v>43405</v>
      </c>
      <c r="C24" s="57" t="s">
        <v>145</v>
      </c>
      <c r="D24" s="58"/>
      <c r="E24" s="59">
        <v>24000</v>
      </c>
    </row>
    <row r="25" spans="1:5">
      <c r="A25" s="122"/>
      <c r="B25" s="56">
        <v>43405</v>
      </c>
      <c r="C25" s="61" t="s">
        <v>146</v>
      </c>
      <c r="D25" s="60"/>
      <c r="E25" s="59">
        <v>30000</v>
      </c>
    </row>
    <row r="26" spans="1:5">
      <c r="A26" s="184"/>
      <c r="B26" s="64">
        <v>43406</v>
      </c>
      <c r="C26" s="61" t="s">
        <v>147</v>
      </c>
      <c r="D26" s="66"/>
      <c r="E26" s="67">
        <v>404807</v>
      </c>
    </row>
    <row r="27" spans="1:5">
      <c r="A27" s="184"/>
      <c r="B27" s="68">
        <v>43411</v>
      </c>
      <c r="C27" s="69" t="s">
        <v>148</v>
      </c>
      <c r="D27" s="70"/>
      <c r="E27" s="71">
        <v>288500</v>
      </c>
    </row>
    <row r="28" spans="1:5">
      <c r="A28" s="184"/>
      <c r="B28" s="68">
        <v>43411</v>
      </c>
      <c r="C28" s="69" t="s">
        <v>146</v>
      </c>
      <c r="D28" s="70"/>
      <c r="E28" s="71">
        <v>65000</v>
      </c>
    </row>
    <row r="29" spans="1:5">
      <c r="A29" s="184"/>
      <c r="B29" s="68">
        <v>43412</v>
      </c>
      <c r="C29" s="69" t="s">
        <v>149</v>
      </c>
      <c r="D29" s="70"/>
      <c r="E29" s="71">
        <v>140000</v>
      </c>
    </row>
    <row r="30" spans="1:5">
      <c r="A30" s="184"/>
      <c r="B30" s="68">
        <v>43413</v>
      </c>
      <c r="C30" s="69" t="s">
        <v>116</v>
      </c>
      <c r="D30" s="70"/>
      <c r="E30" s="71">
        <v>78400</v>
      </c>
    </row>
    <row r="31" spans="1:5">
      <c r="A31" s="184"/>
      <c r="B31" s="68">
        <v>43418</v>
      </c>
      <c r="C31" s="69" t="s">
        <v>150</v>
      </c>
      <c r="D31" s="70"/>
      <c r="E31" s="71">
        <v>86631</v>
      </c>
    </row>
    <row r="32" spans="1:5">
      <c r="A32" s="184"/>
      <c r="B32" s="68">
        <v>43419</v>
      </c>
      <c r="C32" s="69" t="s">
        <v>151</v>
      </c>
      <c r="D32" s="70"/>
      <c r="E32" s="71">
        <v>314791</v>
      </c>
    </row>
    <row r="33" spans="1:5">
      <c r="A33" s="184"/>
      <c r="B33" s="68">
        <v>43422</v>
      </c>
      <c r="C33" s="69" t="s">
        <v>152</v>
      </c>
      <c r="D33" s="70"/>
      <c r="E33" s="71">
        <v>243082</v>
      </c>
    </row>
    <row r="34" spans="1:5">
      <c r="A34" s="184"/>
      <c r="B34" s="68">
        <v>43423</v>
      </c>
      <c r="C34" s="69" t="s">
        <v>153</v>
      </c>
      <c r="D34" s="70"/>
      <c r="E34" s="71">
        <v>420760</v>
      </c>
    </row>
    <row r="35" spans="1:5">
      <c r="A35" s="184"/>
      <c r="B35" s="68">
        <v>43425</v>
      </c>
      <c r="C35" s="69" t="s">
        <v>121</v>
      </c>
      <c r="D35" s="70"/>
      <c r="E35" s="71">
        <v>75000</v>
      </c>
    </row>
    <row r="36" spans="1:5">
      <c r="A36" s="184"/>
      <c r="B36" s="68">
        <v>43426</v>
      </c>
      <c r="C36" s="69" t="s">
        <v>154</v>
      </c>
      <c r="D36" s="70"/>
      <c r="E36" s="71">
        <v>342002</v>
      </c>
    </row>
    <row r="37" spans="1:5">
      <c r="A37" s="184"/>
      <c r="B37" s="68">
        <v>43427</v>
      </c>
      <c r="C37" s="69" t="s">
        <v>155</v>
      </c>
      <c r="D37" s="70"/>
      <c r="E37" s="71">
        <v>158800</v>
      </c>
    </row>
    <row r="38" spans="1:5">
      <c r="A38" s="184"/>
      <c r="B38" s="68">
        <v>43431</v>
      </c>
      <c r="C38" s="69" t="s">
        <v>156</v>
      </c>
      <c r="D38" s="70"/>
      <c r="E38" s="71">
        <v>246800</v>
      </c>
    </row>
    <row r="39" spans="1:5">
      <c r="A39" s="184"/>
      <c r="B39" s="68">
        <v>43432</v>
      </c>
      <c r="C39" s="69" t="s">
        <v>157</v>
      </c>
      <c r="D39" s="70"/>
      <c r="E39" s="71">
        <v>140000</v>
      </c>
    </row>
    <row r="40" spans="1:5">
      <c r="A40" s="184"/>
      <c r="B40" s="68">
        <v>43433</v>
      </c>
      <c r="C40" s="69" t="s">
        <v>158</v>
      </c>
      <c r="D40" s="70"/>
      <c r="E40" s="71">
        <v>231000</v>
      </c>
    </row>
    <row r="41" spans="1:5">
      <c r="A41" s="185"/>
      <c r="B41" s="73" t="s">
        <v>12</v>
      </c>
      <c r="C41" s="186"/>
      <c r="D41" s="187"/>
      <c r="E41" s="63">
        <f>SUM(E24:E40)</f>
        <v>3289573</v>
      </c>
    </row>
    <row r="42" spans="1:5">
      <c r="A42" s="154" t="s">
        <v>130</v>
      </c>
      <c r="B42" s="188"/>
      <c r="C42" s="154"/>
      <c r="D42" s="188"/>
      <c r="E42" s="74">
        <f>E23+E41</f>
        <v>5685027</v>
      </c>
    </row>
  </sheetData>
  <mergeCells count="12">
    <mergeCell ref="C10:D10"/>
    <mergeCell ref="A1:E1"/>
    <mergeCell ref="A4:C4"/>
    <mergeCell ref="A5:C5"/>
    <mergeCell ref="A6:C6"/>
    <mergeCell ref="A7:C7"/>
    <mergeCell ref="A11:A23"/>
    <mergeCell ref="C23:D23"/>
    <mergeCell ref="A24:A41"/>
    <mergeCell ref="C41:D41"/>
    <mergeCell ref="A42:B42"/>
    <mergeCell ref="C42:D42"/>
  </mergeCells>
  <phoneticPr fontId="3" type="noConversion"/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opLeftCell="B3" workbookViewId="0">
      <selection activeCell="B2" sqref="B2"/>
    </sheetView>
  </sheetViews>
  <sheetFormatPr defaultRowHeight="16.5"/>
  <cols>
    <col min="1" max="1" width="15.75" customWidth="1"/>
    <col min="2" max="2" width="11.625" bestFit="1" customWidth="1"/>
    <col min="3" max="3" width="35.125" customWidth="1"/>
    <col min="5" max="5" width="14.5" bestFit="1" customWidth="1"/>
  </cols>
  <sheetData>
    <row r="1" spans="1:5" ht="27">
      <c r="A1" s="142" t="s">
        <v>159</v>
      </c>
      <c r="B1" s="143"/>
      <c r="C1" s="143"/>
      <c r="D1" s="143"/>
      <c r="E1" s="14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45" t="s">
        <v>2</v>
      </c>
      <c r="B4" s="146"/>
      <c r="C4" s="147"/>
      <c r="D4" s="5" t="s">
        <v>3</v>
      </c>
      <c r="E4" s="6" t="s">
        <v>4</v>
      </c>
    </row>
    <row r="5" spans="1:5">
      <c r="A5" s="148" t="s">
        <v>100</v>
      </c>
      <c r="B5" s="149"/>
      <c r="C5" s="150"/>
      <c r="D5" s="7">
        <v>3</v>
      </c>
      <c r="E5" s="8">
        <f>E14</f>
        <v>625000</v>
      </c>
    </row>
    <row r="6" spans="1:5">
      <c r="A6" s="151" t="s">
        <v>5</v>
      </c>
      <c r="B6" s="152"/>
      <c r="C6" s="153"/>
      <c r="D6" s="9">
        <v>12</v>
      </c>
      <c r="E6" s="10">
        <f>E27</f>
        <v>3381800</v>
      </c>
    </row>
    <row r="7" spans="1:5">
      <c r="A7" s="154" t="s">
        <v>6</v>
      </c>
      <c r="B7" s="155"/>
      <c r="C7" s="156"/>
      <c r="D7" s="11">
        <f>SUM(D5:D6)</f>
        <v>15</v>
      </c>
      <c r="E7" s="12">
        <f>SUM(E5:E6)</f>
        <v>4006800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51" t="s">
        <v>8</v>
      </c>
      <c r="B10" s="51" t="s">
        <v>9</v>
      </c>
      <c r="C10" s="189" t="s">
        <v>10</v>
      </c>
      <c r="D10" s="190"/>
      <c r="E10" s="51" t="s">
        <v>11</v>
      </c>
    </row>
    <row r="11" spans="1:5">
      <c r="A11" s="118" t="s">
        <v>101</v>
      </c>
      <c r="B11" s="56">
        <v>43446</v>
      </c>
      <c r="C11" s="61" t="s">
        <v>106</v>
      </c>
      <c r="D11" s="60"/>
      <c r="E11" s="59">
        <v>101000</v>
      </c>
    </row>
    <row r="12" spans="1:5">
      <c r="A12" s="119"/>
      <c r="B12" s="56">
        <v>43451</v>
      </c>
      <c r="C12" s="61" t="s">
        <v>160</v>
      </c>
      <c r="D12" s="60"/>
      <c r="E12" s="59">
        <v>450000</v>
      </c>
    </row>
    <row r="13" spans="1:5">
      <c r="A13" s="119"/>
      <c r="B13" s="56">
        <v>43460</v>
      </c>
      <c r="C13" s="61" t="s">
        <v>161</v>
      </c>
      <c r="D13" s="60"/>
      <c r="E13" s="59">
        <v>74000</v>
      </c>
    </row>
    <row r="14" spans="1:5">
      <c r="A14" s="181"/>
      <c r="B14" s="62" t="s">
        <v>12</v>
      </c>
      <c r="C14" s="182"/>
      <c r="D14" s="183"/>
      <c r="E14" s="63">
        <f>SUM(E11:E13)</f>
        <v>625000</v>
      </c>
    </row>
    <row r="15" spans="1:5">
      <c r="A15" s="121" t="s">
        <v>144</v>
      </c>
      <c r="B15" s="56">
        <v>43444</v>
      </c>
      <c r="C15" s="76" t="s">
        <v>157</v>
      </c>
      <c r="D15" s="58"/>
      <c r="E15" s="59">
        <v>45000</v>
      </c>
    </row>
    <row r="16" spans="1:5">
      <c r="A16" s="122"/>
      <c r="B16" s="56">
        <v>43445</v>
      </c>
      <c r="C16" s="77" t="s">
        <v>162</v>
      </c>
      <c r="D16" s="60"/>
      <c r="E16" s="59">
        <v>285000</v>
      </c>
    </row>
    <row r="17" spans="1:5">
      <c r="A17" s="122"/>
      <c r="B17" s="56">
        <v>43447</v>
      </c>
      <c r="C17" s="61" t="s">
        <v>163</v>
      </c>
      <c r="D17" s="60"/>
      <c r="E17" s="59">
        <v>248000</v>
      </c>
    </row>
    <row r="18" spans="1:5">
      <c r="A18" s="122"/>
      <c r="B18" s="56">
        <v>43448</v>
      </c>
      <c r="C18" s="61" t="s">
        <v>116</v>
      </c>
      <c r="D18" s="60"/>
      <c r="E18" s="59">
        <v>180000</v>
      </c>
    </row>
    <row r="19" spans="1:5">
      <c r="A19" s="122"/>
      <c r="B19" s="56">
        <v>43451</v>
      </c>
      <c r="C19" s="61" t="s">
        <v>164</v>
      </c>
      <c r="D19" s="60"/>
      <c r="E19" s="59">
        <v>480000</v>
      </c>
    </row>
    <row r="20" spans="1:5">
      <c r="A20" s="184"/>
      <c r="B20" s="56">
        <v>43452</v>
      </c>
      <c r="C20" s="61" t="s">
        <v>165</v>
      </c>
      <c r="D20" s="60"/>
      <c r="E20" s="59">
        <v>464000</v>
      </c>
    </row>
    <row r="21" spans="1:5">
      <c r="A21" s="184"/>
      <c r="B21" s="68">
        <v>43453</v>
      </c>
      <c r="C21" s="69" t="s">
        <v>166</v>
      </c>
      <c r="D21" s="70"/>
      <c r="E21" s="71">
        <v>473000</v>
      </c>
    </row>
    <row r="22" spans="1:5">
      <c r="A22" s="184"/>
      <c r="B22" s="68">
        <v>43454</v>
      </c>
      <c r="C22" s="69" t="s">
        <v>167</v>
      </c>
      <c r="D22" s="70"/>
      <c r="E22" s="71">
        <v>77000</v>
      </c>
    </row>
    <row r="23" spans="1:5">
      <c r="A23" s="184"/>
      <c r="B23" s="68">
        <v>43458</v>
      </c>
      <c r="C23" s="69" t="s">
        <v>168</v>
      </c>
      <c r="D23" s="70"/>
      <c r="E23" s="71">
        <v>226000</v>
      </c>
    </row>
    <row r="24" spans="1:5">
      <c r="A24" s="184"/>
      <c r="B24" s="68">
        <v>43460</v>
      </c>
      <c r="C24" s="69" t="s">
        <v>122</v>
      </c>
      <c r="D24" s="70"/>
      <c r="E24" s="71">
        <v>207000</v>
      </c>
    </row>
    <row r="25" spans="1:5">
      <c r="A25" s="184"/>
      <c r="B25" s="68">
        <v>43460</v>
      </c>
      <c r="C25" s="69" t="s">
        <v>169</v>
      </c>
      <c r="D25" s="70"/>
      <c r="E25" s="71">
        <v>496000</v>
      </c>
    </row>
    <row r="26" spans="1:5">
      <c r="A26" s="184"/>
      <c r="B26" s="68">
        <v>43462</v>
      </c>
      <c r="C26" s="69" t="s">
        <v>170</v>
      </c>
      <c r="D26" s="70"/>
      <c r="E26" s="71">
        <v>200800</v>
      </c>
    </row>
    <row r="27" spans="1:5">
      <c r="A27" s="185"/>
      <c r="B27" s="73" t="s">
        <v>12</v>
      </c>
      <c r="C27" s="186"/>
      <c r="D27" s="187"/>
      <c r="E27" s="63">
        <f>SUM(E15:E26)</f>
        <v>3381800</v>
      </c>
    </row>
    <row r="28" spans="1:5">
      <c r="A28" s="154" t="s">
        <v>130</v>
      </c>
      <c r="B28" s="188"/>
      <c r="C28" s="154"/>
      <c r="D28" s="188"/>
      <c r="E28" s="74">
        <f>E14+E27</f>
        <v>4006800</v>
      </c>
    </row>
    <row r="29" spans="1:5">
      <c r="A29" s="75"/>
      <c r="B29" s="75"/>
      <c r="C29" s="75"/>
      <c r="D29" s="75"/>
      <c r="E29" s="75"/>
    </row>
    <row r="30" spans="1:5">
      <c r="A30" s="75"/>
      <c r="B30" s="75"/>
      <c r="C30" s="75"/>
      <c r="D30" s="75"/>
      <c r="E30" s="75"/>
    </row>
    <row r="31" spans="1:5">
      <c r="A31" s="75"/>
      <c r="B31" s="75"/>
      <c r="C31" s="75"/>
      <c r="D31" s="75"/>
      <c r="E31" s="75"/>
    </row>
    <row r="32" spans="1:5">
      <c r="A32" s="75"/>
      <c r="B32" s="75"/>
      <c r="C32" s="75"/>
      <c r="D32" s="75"/>
      <c r="E32" s="75"/>
    </row>
    <row r="33" spans="1:5">
      <c r="A33" s="75"/>
      <c r="B33" s="75"/>
      <c r="C33" s="75"/>
      <c r="D33" s="75"/>
      <c r="E33" s="75"/>
    </row>
    <row r="34" spans="1:5">
      <c r="A34" s="75"/>
      <c r="B34" s="75"/>
      <c r="C34" s="75"/>
      <c r="D34" s="75"/>
      <c r="E34" s="75"/>
    </row>
    <row r="35" spans="1:5">
      <c r="A35" s="75"/>
      <c r="B35" s="75"/>
      <c r="C35" s="75"/>
      <c r="D35" s="75"/>
      <c r="E35" s="75"/>
    </row>
    <row r="36" spans="1:5">
      <c r="A36" s="75"/>
      <c r="B36" s="75"/>
      <c r="C36" s="75"/>
      <c r="D36" s="75"/>
      <c r="E36" s="75"/>
    </row>
    <row r="37" spans="1:5">
      <c r="A37" s="75"/>
      <c r="B37" s="75"/>
      <c r="C37" s="75"/>
      <c r="D37" s="75"/>
      <c r="E37" s="75"/>
    </row>
  </sheetData>
  <mergeCells count="12">
    <mergeCell ref="C10:D10"/>
    <mergeCell ref="A1:E1"/>
    <mergeCell ref="A4:C4"/>
    <mergeCell ref="A5:C5"/>
    <mergeCell ref="A6:C6"/>
    <mergeCell ref="A7:C7"/>
    <mergeCell ref="A11:A14"/>
    <mergeCell ref="C14:D14"/>
    <mergeCell ref="A15:A27"/>
    <mergeCell ref="C27:D27"/>
    <mergeCell ref="A28:B28"/>
    <mergeCell ref="C28:D28"/>
  </mergeCells>
  <phoneticPr fontId="3" type="noConversion"/>
  <pageMargins left="0.7" right="0.7" top="0.75" bottom="0.75" header="0.3" footer="0.3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1"/>
  <sheetViews>
    <sheetView workbookViewId="0">
      <selection activeCell="L23" sqref="L23"/>
    </sheetView>
  </sheetViews>
  <sheetFormatPr defaultColWidth="12.625" defaultRowHeight="15" customHeight="1"/>
  <cols>
    <col min="1" max="1" width="13.625" style="78" customWidth="1"/>
    <col min="2" max="2" width="11.375" style="78" customWidth="1"/>
    <col min="3" max="3" width="15.875" style="78" customWidth="1"/>
    <col min="4" max="4" width="15" style="78" customWidth="1"/>
    <col min="5" max="5" width="13.5" style="78" customWidth="1"/>
    <col min="6" max="26" width="7.625" style="78" customWidth="1"/>
    <col min="27" max="16384" width="12.625" style="78"/>
  </cols>
  <sheetData>
    <row r="1" spans="1:6" ht="16.5" customHeight="1">
      <c r="A1" s="224" t="s">
        <v>171</v>
      </c>
      <c r="B1" s="225"/>
      <c r="C1" s="225"/>
      <c r="D1" s="225"/>
      <c r="E1" s="226"/>
    </row>
    <row r="2" spans="1:6" ht="16.5" customHeight="1">
      <c r="A2" s="79"/>
      <c r="B2" s="80"/>
      <c r="C2" s="79"/>
      <c r="D2" s="79"/>
      <c r="E2" s="79"/>
    </row>
    <row r="3" spans="1:6" ht="16.5" customHeight="1">
      <c r="A3" s="81" t="s">
        <v>0</v>
      </c>
      <c r="B3" s="80"/>
      <c r="C3" s="79"/>
      <c r="D3" s="79"/>
      <c r="E3" s="82" t="s">
        <v>1</v>
      </c>
    </row>
    <row r="4" spans="1:6" ht="16.5" customHeight="1">
      <c r="A4" s="227" t="s">
        <v>2</v>
      </c>
      <c r="B4" s="225"/>
      <c r="C4" s="228"/>
      <c r="D4" s="83" t="s">
        <v>3</v>
      </c>
      <c r="E4" s="84" t="s">
        <v>4</v>
      </c>
    </row>
    <row r="5" spans="1:6" ht="16.5" customHeight="1">
      <c r="A5" s="229" t="s">
        <v>100</v>
      </c>
      <c r="B5" s="230"/>
      <c r="C5" s="231"/>
      <c r="D5" s="85">
        <v>10</v>
      </c>
      <c r="E5" s="86">
        <f>E20</f>
        <v>2562717</v>
      </c>
    </row>
    <row r="6" spans="1:6" ht="16.5" customHeight="1">
      <c r="A6" s="221" t="s">
        <v>5</v>
      </c>
      <c r="B6" s="232"/>
      <c r="C6" s="233"/>
      <c r="D6" s="87">
        <v>22</v>
      </c>
      <c r="E6" s="88">
        <f>E42</f>
        <v>2293500</v>
      </c>
    </row>
    <row r="7" spans="1:6" ht="16.5" customHeight="1">
      <c r="A7" s="196" t="s">
        <v>6</v>
      </c>
      <c r="B7" s="225"/>
      <c r="C7" s="228"/>
      <c r="D7" s="89">
        <f t="shared" ref="D7:E7" si="0">D5+D6</f>
        <v>32</v>
      </c>
      <c r="E7" s="90">
        <f t="shared" si="0"/>
        <v>4856217</v>
      </c>
    </row>
    <row r="8" spans="1:6" ht="16.5" customHeight="1">
      <c r="A8" s="79"/>
      <c r="B8" s="80"/>
      <c r="C8" s="79"/>
      <c r="D8" s="79"/>
      <c r="E8" s="79"/>
    </row>
    <row r="9" spans="1:6" ht="16.5" customHeight="1">
      <c r="A9" s="81" t="s">
        <v>7</v>
      </c>
      <c r="B9" s="80"/>
      <c r="C9" s="79"/>
      <c r="D9" s="79"/>
      <c r="E9" s="79"/>
    </row>
    <row r="10" spans="1:6" ht="16.5" customHeight="1">
      <c r="A10" s="91" t="s">
        <v>8</v>
      </c>
      <c r="B10" s="91" t="s">
        <v>9</v>
      </c>
      <c r="C10" s="227" t="s">
        <v>10</v>
      </c>
      <c r="D10" s="197"/>
      <c r="E10" s="91" t="s">
        <v>11</v>
      </c>
    </row>
    <row r="11" spans="1:6" ht="16.5" customHeight="1">
      <c r="A11" s="216" t="s">
        <v>172</v>
      </c>
      <c r="B11" s="92">
        <v>43378</v>
      </c>
      <c r="C11" s="200" t="s">
        <v>173</v>
      </c>
      <c r="D11" s="201"/>
      <c r="E11" s="93">
        <v>441000</v>
      </c>
      <c r="F11" s="94"/>
    </row>
    <row r="12" spans="1:6" ht="16.5" customHeight="1">
      <c r="A12" s="217"/>
      <c r="B12" s="92">
        <v>43385</v>
      </c>
      <c r="C12" s="95" t="s">
        <v>174</v>
      </c>
      <c r="D12" s="96"/>
      <c r="E12" s="97">
        <v>450000</v>
      </c>
      <c r="F12" s="94"/>
    </row>
    <row r="13" spans="1:6" ht="16.5" customHeight="1">
      <c r="A13" s="218"/>
      <c r="B13" s="92">
        <v>43388</v>
      </c>
      <c r="C13" s="206" t="s">
        <v>175</v>
      </c>
      <c r="D13" s="220"/>
      <c r="E13" s="97">
        <v>330000</v>
      </c>
      <c r="F13" s="94"/>
    </row>
    <row r="14" spans="1:6" ht="16.5" customHeight="1">
      <c r="A14" s="218"/>
      <c r="B14" s="98">
        <v>43390</v>
      </c>
      <c r="C14" s="221" t="s">
        <v>176</v>
      </c>
      <c r="D14" s="222"/>
      <c r="E14" s="97">
        <v>375000</v>
      </c>
      <c r="F14" s="94"/>
    </row>
    <row r="15" spans="1:6" ht="16.5" customHeight="1">
      <c r="A15" s="218"/>
      <c r="B15" s="92">
        <v>43391</v>
      </c>
      <c r="C15" s="204" t="s">
        <v>177</v>
      </c>
      <c r="D15" s="223"/>
      <c r="E15" s="93">
        <v>81000</v>
      </c>
      <c r="F15" s="94"/>
    </row>
    <row r="16" spans="1:6" ht="16.5" customHeight="1">
      <c r="A16" s="218"/>
      <c r="B16" s="92">
        <v>43395</v>
      </c>
      <c r="C16" s="99" t="s">
        <v>178</v>
      </c>
      <c r="D16" s="100"/>
      <c r="E16" s="93">
        <v>230474</v>
      </c>
      <c r="F16" s="94"/>
    </row>
    <row r="17" spans="1:6" ht="16.5" customHeight="1">
      <c r="A17" s="218"/>
      <c r="B17" s="92">
        <v>43396</v>
      </c>
      <c r="C17" s="206" t="s">
        <v>179</v>
      </c>
      <c r="D17" s="220"/>
      <c r="E17" s="93">
        <v>412943</v>
      </c>
      <c r="F17" s="94"/>
    </row>
    <row r="18" spans="1:6" ht="16.5" customHeight="1">
      <c r="A18" s="218"/>
      <c r="B18" s="101">
        <v>43397</v>
      </c>
      <c r="C18" s="102" t="s">
        <v>180</v>
      </c>
      <c r="D18" s="102"/>
      <c r="E18" s="97">
        <v>144300</v>
      </c>
      <c r="F18" s="94"/>
    </row>
    <row r="19" spans="1:6" ht="16.5" customHeight="1">
      <c r="A19" s="218"/>
      <c r="B19" s="101">
        <v>43398</v>
      </c>
      <c r="C19" s="99" t="s">
        <v>181</v>
      </c>
      <c r="D19" s="103"/>
      <c r="E19" s="97">
        <v>98000</v>
      </c>
      <c r="F19" s="94"/>
    </row>
    <row r="20" spans="1:6" ht="16.5" customHeight="1">
      <c r="A20" s="219"/>
      <c r="B20" s="104" t="s">
        <v>12</v>
      </c>
      <c r="C20" s="194"/>
      <c r="D20" s="195"/>
      <c r="E20" s="105">
        <f>SUM(E11:E19)</f>
        <v>2562717</v>
      </c>
    </row>
    <row r="21" spans="1:6" ht="16.5" customHeight="1">
      <c r="A21" s="198" t="s">
        <v>182</v>
      </c>
      <c r="B21" s="92">
        <v>43377</v>
      </c>
      <c r="C21" s="200" t="s">
        <v>183</v>
      </c>
      <c r="D21" s="201"/>
      <c r="E21" s="106">
        <v>361000</v>
      </c>
    </row>
    <row r="22" spans="1:6" ht="16.5" customHeight="1">
      <c r="A22" s="192"/>
      <c r="B22" s="92">
        <v>43378</v>
      </c>
      <c r="C22" s="202" t="s">
        <v>184</v>
      </c>
      <c r="D22" s="203"/>
      <c r="E22" s="106">
        <v>84500</v>
      </c>
      <c r="F22" s="94"/>
    </row>
    <row r="23" spans="1:6" ht="16.5" customHeight="1">
      <c r="A23" s="192"/>
      <c r="B23" s="92">
        <v>43381</v>
      </c>
      <c r="C23" s="95" t="s">
        <v>185</v>
      </c>
      <c r="D23" s="96"/>
      <c r="E23" s="106">
        <v>275000</v>
      </c>
      <c r="F23" s="94"/>
    </row>
    <row r="24" spans="1:6" ht="16.5" customHeight="1">
      <c r="A24" s="192"/>
      <c r="B24" s="92">
        <v>43381</v>
      </c>
      <c r="C24" s="95" t="s">
        <v>186</v>
      </c>
      <c r="D24" s="96"/>
      <c r="E24" s="106">
        <v>429000</v>
      </c>
      <c r="F24" s="94"/>
    </row>
    <row r="25" spans="1:6" ht="16.5" customHeight="1">
      <c r="A25" s="192"/>
      <c r="B25" s="101">
        <v>43389</v>
      </c>
      <c r="C25" s="204" t="s">
        <v>187</v>
      </c>
      <c r="D25" s="205"/>
      <c r="E25" s="97">
        <v>290000</v>
      </c>
      <c r="F25" s="94"/>
    </row>
    <row r="26" spans="1:6" ht="16.5" customHeight="1">
      <c r="A26" s="192"/>
      <c r="B26" s="101">
        <v>43390</v>
      </c>
      <c r="C26" s="206" t="s">
        <v>188</v>
      </c>
      <c r="D26" s="205"/>
      <c r="E26" s="93">
        <v>139000</v>
      </c>
      <c r="F26" s="94"/>
    </row>
    <row r="27" spans="1:6" ht="16.5" customHeight="1">
      <c r="A27" s="192"/>
      <c r="B27" s="98">
        <v>43397</v>
      </c>
      <c r="C27" s="107" t="s">
        <v>189</v>
      </c>
      <c r="D27" s="100"/>
      <c r="E27" s="97">
        <v>300000</v>
      </c>
      <c r="F27" s="94"/>
    </row>
    <row r="28" spans="1:6" ht="16.5" customHeight="1">
      <c r="A28" s="192"/>
      <c r="B28" s="98">
        <v>43399</v>
      </c>
      <c r="C28" s="108" t="s">
        <v>190</v>
      </c>
      <c r="D28" s="108"/>
      <c r="E28" s="97">
        <v>44000</v>
      </c>
      <c r="F28" s="94"/>
    </row>
    <row r="29" spans="1:6" ht="16.5" customHeight="1">
      <c r="A29" s="192"/>
      <c r="B29" s="207">
        <v>43404</v>
      </c>
      <c r="C29" s="210" t="s">
        <v>191</v>
      </c>
      <c r="D29" s="211"/>
      <c r="E29" s="191">
        <v>371000</v>
      </c>
      <c r="F29" s="94"/>
    </row>
    <row r="30" spans="1:6" ht="1.5" customHeight="1">
      <c r="A30" s="192"/>
      <c r="B30" s="208"/>
      <c r="C30" s="212"/>
      <c r="D30" s="213"/>
      <c r="E30" s="192"/>
    </row>
    <row r="31" spans="1:6" ht="16.5" hidden="1" customHeight="1">
      <c r="A31" s="192"/>
      <c r="B31" s="208"/>
      <c r="C31" s="212"/>
      <c r="D31" s="213"/>
      <c r="E31" s="192"/>
    </row>
    <row r="32" spans="1:6" ht="16.5" hidden="1" customHeight="1">
      <c r="A32" s="192"/>
      <c r="B32" s="208"/>
      <c r="C32" s="212"/>
      <c r="D32" s="213"/>
      <c r="E32" s="192"/>
      <c r="F32" s="94"/>
    </row>
    <row r="33" spans="1:6" ht="16.5" hidden="1" customHeight="1">
      <c r="A33" s="192"/>
      <c r="B33" s="208"/>
      <c r="C33" s="212"/>
      <c r="D33" s="213"/>
      <c r="E33" s="192"/>
      <c r="F33" s="94"/>
    </row>
    <row r="34" spans="1:6" ht="16.5" hidden="1" customHeight="1">
      <c r="A34" s="192"/>
      <c r="B34" s="208"/>
      <c r="C34" s="212"/>
      <c r="D34" s="213"/>
      <c r="E34" s="192"/>
      <c r="F34" s="94"/>
    </row>
    <row r="35" spans="1:6" ht="16.5" hidden="1" customHeight="1">
      <c r="A35" s="192"/>
      <c r="B35" s="208"/>
      <c r="C35" s="212"/>
      <c r="D35" s="213"/>
      <c r="E35" s="192"/>
      <c r="F35" s="94"/>
    </row>
    <row r="36" spans="1:6" ht="16.5" hidden="1" customHeight="1">
      <c r="A36" s="192"/>
      <c r="B36" s="208"/>
      <c r="C36" s="212"/>
      <c r="D36" s="213"/>
      <c r="E36" s="192"/>
      <c r="F36" s="94"/>
    </row>
    <row r="37" spans="1:6" ht="16.5" hidden="1" customHeight="1">
      <c r="A37" s="192"/>
      <c r="B37" s="208"/>
      <c r="C37" s="212"/>
      <c r="D37" s="213"/>
      <c r="E37" s="192"/>
      <c r="F37" s="94"/>
    </row>
    <row r="38" spans="1:6" ht="16.5" hidden="1" customHeight="1">
      <c r="A38" s="192"/>
      <c r="B38" s="208"/>
      <c r="C38" s="212"/>
      <c r="D38" s="213"/>
      <c r="E38" s="192"/>
      <c r="F38" s="94"/>
    </row>
    <row r="39" spans="1:6" ht="16.5" hidden="1" customHeight="1">
      <c r="A39" s="192"/>
      <c r="B39" s="208"/>
      <c r="C39" s="212"/>
      <c r="D39" s="213"/>
      <c r="E39" s="192"/>
      <c r="F39" s="94"/>
    </row>
    <row r="40" spans="1:6" ht="16.5" hidden="1" customHeight="1">
      <c r="A40" s="192"/>
      <c r="B40" s="208"/>
      <c r="C40" s="212"/>
      <c r="D40" s="213"/>
      <c r="E40" s="192"/>
      <c r="F40" s="94"/>
    </row>
    <row r="41" spans="1:6" ht="16.5" hidden="1" customHeight="1">
      <c r="A41" s="192"/>
      <c r="B41" s="209"/>
      <c r="C41" s="214"/>
      <c r="D41" s="215"/>
      <c r="E41" s="193"/>
      <c r="F41" s="94"/>
    </row>
    <row r="42" spans="1:6" ht="16.5" customHeight="1">
      <c r="A42" s="199"/>
      <c r="B42" s="104" t="s">
        <v>12</v>
      </c>
      <c r="C42" s="194"/>
      <c r="D42" s="195"/>
      <c r="E42" s="105">
        <f>SUM(E21:E41)</f>
        <v>2293500</v>
      </c>
    </row>
    <row r="43" spans="1:6" ht="16.5" customHeight="1">
      <c r="A43" s="196" t="s">
        <v>130</v>
      </c>
      <c r="B43" s="197"/>
      <c r="C43" s="196"/>
      <c r="D43" s="197"/>
      <c r="E43" s="109">
        <f>E20+E42</f>
        <v>4856217</v>
      </c>
    </row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</sheetData>
  <mergeCells count="24">
    <mergeCell ref="C10:D10"/>
    <mergeCell ref="A1:E1"/>
    <mergeCell ref="A4:C4"/>
    <mergeCell ref="A5:C5"/>
    <mergeCell ref="A6:C6"/>
    <mergeCell ref="A7:C7"/>
    <mergeCell ref="A11:A20"/>
    <mergeCell ref="C11:D11"/>
    <mergeCell ref="C13:D13"/>
    <mergeCell ref="C14:D14"/>
    <mergeCell ref="C15:D15"/>
    <mergeCell ref="C17:D17"/>
    <mergeCell ref="C20:D20"/>
    <mergeCell ref="E29:E41"/>
    <mergeCell ref="C42:D42"/>
    <mergeCell ref="A43:B43"/>
    <mergeCell ref="C43:D43"/>
    <mergeCell ref="A21:A42"/>
    <mergeCell ref="C21:D21"/>
    <mergeCell ref="C22:D22"/>
    <mergeCell ref="C25:D25"/>
    <mergeCell ref="C26:D26"/>
    <mergeCell ref="B29:B41"/>
    <mergeCell ref="C29:D41"/>
  </mergeCells>
  <phoneticPr fontId="3" type="noConversion"/>
  <pageMargins left="0.7" right="0.7" top="0.75" bottom="0.75" header="0" footer="0"/>
  <pageSetup paperSize="9" scale="9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4"/>
  <sheetViews>
    <sheetView workbookViewId="0">
      <selection activeCell="D8" sqref="D8"/>
    </sheetView>
  </sheetViews>
  <sheetFormatPr defaultColWidth="12.625" defaultRowHeight="15" customHeight="1"/>
  <cols>
    <col min="1" max="1" width="13.625" style="78" customWidth="1"/>
    <col min="2" max="2" width="11.375" style="78" customWidth="1"/>
    <col min="3" max="3" width="15.875" style="78" customWidth="1"/>
    <col min="4" max="4" width="15" style="78" customWidth="1"/>
    <col min="5" max="5" width="13.5" style="78" customWidth="1"/>
    <col min="6" max="26" width="7.625" style="78" customWidth="1"/>
    <col min="27" max="16384" width="12.625" style="78"/>
  </cols>
  <sheetData>
    <row r="1" spans="1:6" ht="16.5" customHeight="1">
      <c r="A1" s="224" t="s">
        <v>192</v>
      </c>
      <c r="B1" s="225"/>
      <c r="C1" s="225"/>
      <c r="D1" s="225"/>
      <c r="E1" s="226"/>
    </row>
    <row r="2" spans="1:6" ht="16.5" customHeight="1">
      <c r="A2" s="79"/>
      <c r="B2" s="80"/>
      <c r="C2" s="79"/>
      <c r="D2" s="79"/>
      <c r="E2" s="79"/>
    </row>
    <row r="3" spans="1:6" ht="16.5" customHeight="1">
      <c r="A3" s="81" t="s">
        <v>0</v>
      </c>
      <c r="B3" s="80"/>
      <c r="C3" s="79"/>
      <c r="D3" s="79"/>
      <c r="E3" s="82" t="s">
        <v>1</v>
      </c>
    </row>
    <row r="4" spans="1:6" ht="16.5" customHeight="1">
      <c r="A4" s="227" t="s">
        <v>2</v>
      </c>
      <c r="B4" s="225"/>
      <c r="C4" s="228"/>
      <c r="D4" s="83" t="s">
        <v>3</v>
      </c>
      <c r="E4" s="84" t="s">
        <v>4</v>
      </c>
    </row>
    <row r="5" spans="1:6" ht="16.5" customHeight="1">
      <c r="A5" s="229" t="s">
        <v>100</v>
      </c>
      <c r="B5" s="230"/>
      <c r="C5" s="231"/>
      <c r="D5" s="85">
        <v>12</v>
      </c>
      <c r="E5" s="86">
        <f>E22</f>
        <v>2452500</v>
      </c>
    </row>
    <row r="6" spans="1:6" ht="16.5" customHeight="1">
      <c r="A6" s="221" t="s">
        <v>5</v>
      </c>
      <c r="B6" s="232"/>
      <c r="C6" s="233"/>
      <c r="D6" s="87">
        <v>19</v>
      </c>
      <c r="E6" s="88">
        <f>E36</f>
        <v>2974000</v>
      </c>
    </row>
    <row r="7" spans="1:6" ht="16.5" customHeight="1">
      <c r="A7" s="196" t="s">
        <v>6</v>
      </c>
      <c r="B7" s="225"/>
      <c r="C7" s="228"/>
      <c r="D7" s="89">
        <f t="shared" ref="D7:E7" si="0">D5+D6</f>
        <v>31</v>
      </c>
      <c r="E7" s="90">
        <f t="shared" si="0"/>
        <v>5426500</v>
      </c>
    </row>
    <row r="8" spans="1:6" ht="16.5" customHeight="1">
      <c r="A8" s="79"/>
      <c r="B8" s="80"/>
      <c r="C8" s="79"/>
      <c r="D8" s="79"/>
      <c r="E8" s="79"/>
    </row>
    <row r="9" spans="1:6" ht="16.5" customHeight="1">
      <c r="A9" s="81" t="s">
        <v>7</v>
      </c>
      <c r="B9" s="80"/>
      <c r="C9" s="79"/>
      <c r="D9" s="79"/>
      <c r="E9" s="79"/>
    </row>
    <row r="10" spans="1:6" ht="16.5" customHeight="1">
      <c r="A10" s="91" t="s">
        <v>8</v>
      </c>
      <c r="B10" s="91" t="s">
        <v>9</v>
      </c>
      <c r="C10" s="227" t="s">
        <v>10</v>
      </c>
      <c r="D10" s="197"/>
      <c r="E10" s="91" t="s">
        <v>11</v>
      </c>
    </row>
    <row r="11" spans="1:6" ht="16.5" customHeight="1">
      <c r="A11" s="216" t="s">
        <v>172</v>
      </c>
      <c r="B11" s="110">
        <v>43405</v>
      </c>
      <c r="C11" s="221" t="s">
        <v>193</v>
      </c>
      <c r="D11" s="205"/>
      <c r="E11" s="93">
        <v>125000</v>
      </c>
      <c r="F11" s="94"/>
    </row>
    <row r="12" spans="1:6" ht="16.5" customHeight="1">
      <c r="A12" s="218"/>
      <c r="B12" s="110">
        <v>43406</v>
      </c>
      <c r="C12" s="111" t="s">
        <v>194</v>
      </c>
      <c r="D12" s="111"/>
      <c r="E12" s="93">
        <v>280000</v>
      </c>
      <c r="F12" s="94"/>
    </row>
    <row r="13" spans="1:6" ht="16.5" customHeight="1">
      <c r="A13" s="218"/>
      <c r="B13" s="110">
        <v>43412</v>
      </c>
      <c r="C13" s="234" t="s">
        <v>195</v>
      </c>
      <c r="D13" s="205"/>
      <c r="E13" s="93">
        <v>132000</v>
      </c>
      <c r="F13" s="94"/>
    </row>
    <row r="14" spans="1:6" ht="16.5" customHeight="1">
      <c r="A14" s="218"/>
      <c r="B14" s="110">
        <v>43416</v>
      </c>
      <c r="C14" s="221" t="s">
        <v>196</v>
      </c>
      <c r="D14" s="205"/>
      <c r="E14" s="106">
        <v>148000</v>
      </c>
      <c r="F14" s="94"/>
    </row>
    <row r="15" spans="1:6" ht="16.5" customHeight="1">
      <c r="A15" s="218"/>
      <c r="B15" s="98">
        <v>43419</v>
      </c>
      <c r="C15" s="221" t="s">
        <v>193</v>
      </c>
      <c r="D15" s="205"/>
      <c r="E15" s="106">
        <v>202000</v>
      </c>
      <c r="F15" s="94"/>
    </row>
    <row r="16" spans="1:6" ht="16.5" customHeight="1">
      <c r="A16" s="218"/>
      <c r="B16" s="98">
        <v>43420</v>
      </c>
      <c r="C16" s="221" t="s">
        <v>197</v>
      </c>
      <c r="D16" s="205"/>
      <c r="E16" s="106">
        <v>432000</v>
      </c>
      <c r="F16" s="94"/>
    </row>
    <row r="17" spans="1:6" ht="16.5" customHeight="1">
      <c r="A17" s="218"/>
      <c r="B17" s="98">
        <v>43423</v>
      </c>
      <c r="C17" s="107" t="s">
        <v>198</v>
      </c>
      <c r="D17" s="100"/>
      <c r="E17" s="106">
        <v>328000</v>
      </c>
      <c r="F17" s="94"/>
    </row>
    <row r="18" spans="1:6" ht="16.5" customHeight="1">
      <c r="A18" s="218"/>
      <c r="B18" s="98">
        <v>43425</v>
      </c>
      <c r="C18" s="221" t="s">
        <v>199</v>
      </c>
      <c r="D18" s="205"/>
      <c r="E18" s="106">
        <v>269500</v>
      </c>
      <c r="F18" s="94"/>
    </row>
    <row r="19" spans="1:6" ht="16.5" customHeight="1">
      <c r="A19" s="218"/>
      <c r="B19" s="98">
        <v>43426</v>
      </c>
      <c r="C19" s="108" t="s">
        <v>200</v>
      </c>
      <c r="D19" s="108"/>
      <c r="E19" s="106">
        <v>250000</v>
      </c>
      <c r="F19" s="94"/>
    </row>
    <row r="20" spans="1:6" ht="16.5" customHeight="1">
      <c r="A20" s="218"/>
      <c r="B20" s="98">
        <v>43431</v>
      </c>
      <c r="C20" s="221" t="s">
        <v>193</v>
      </c>
      <c r="D20" s="205"/>
      <c r="E20" s="106">
        <v>76000</v>
      </c>
      <c r="F20" s="94"/>
    </row>
    <row r="21" spans="1:6" ht="16.5" customHeight="1">
      <c r="A21" s="218"/>
      <c r="B21" s="98">
        <v>43434</v>
      </c>
      <c r="C21" s="221" t="s">
        <v>201</v>
      </c>
      <c r="D21" s="205"/>
      <c r="E21" s="106">
        <v>210000</v>
      </c>
      <c r="F21" s="94"/>
    </row>
    <row r="22" spans="1:6" ht="16.5" customHeight="1">
      <c r="A22" s="219"/>
      <c r="B22" s="104" t="s">
        <v>12</v>
      </c>
      <c r="C22" s="194"/>
      <c r="D22" s="195"/>
      <c r="E22" s="105">
        <f>SUM(E11:E21)</f>
        <v>2452500</v>
      </c>
    </row>
    <row r="23" spans="1:6" ht="16.5" customHeight="1">
      <c r="A23" s="198" t="s">
        <v>182</v>
      </c>
      <c r="B23" s="110">
        <v>43406</v>
      </c>
      <c r="C23" s="229" t="s">
        <v>202</v>
      </c>
      <c r="D23" s="201"/>
      <c r="E23" s="112">
        <v>225000</v>
      </c>
      <c r="F23" s="94"/>
    </row>
    <row r="24" spans="1:6" ht="16.5" customHeight="1">
      <c r="A24" s="218"/>
      <c r="B24" s="110">
        <v>43409</v>
      </c>
      <c r="C24" s="221" t="s">
        <v>203</v>
      </c>
      <c r="D24" s="205"/>
      <c r="E24" s="106">
        <v>132000</v>
      </c>
      <c r="F24" s="94"/>
    </row>
    <row r="25" spans="1:6" ht="16.5" customHeight="1">
      <c r="A25" s="218"/>
      <c r="B25" s="110">
        <v>43410</v>
      </c>
      <c r="C25" s="107" t="s">
        <v>204</v>
      </c>
      <c r="D25" s="100"/>
      <c r="E25" s="106">
        <v>400000</v>
      </c>
      <c r="F25" s="94"/>
    </row>
    <row r="26" spans="1:6" ht="16.5" customHeight="1">
      <c r="A26" s="218"/>
      <c r="B26" s="110">
        <v>43412</v>
      </c>
      <c r="C26" s="107" t="s">
        <v>205</v>
      </c>
      <c r="D26" s="100"/>
      <c r="E26" s="106">
        <v>410000</v>
      </c>
      <c r="F26" s="94"/>
    </row>
    <row r="27" spans="1:6" ht="16.5" customHeight="1">
      <c r="A27" s="218"/>
      <c r="B27" s="98">
        <v>43413</v>
      </c>
      <c r="C27" s="108" t="s">
        <v>206</v>
      </c>
      <c r="D27" s="108"/>
      <c r="E27" s="97">
        <v>248000</v>
      </c>
      <c r="F27" s="94"/>
    </row>
    <row r="28" spans="1:6" ht="16.5" customHeight="1">
      <c r="A28" s="218"/>
      <c r="B28" s="98">
        <v>43416</v>
      </c>
      <c r="C28" s="221" t="s">
        <v>204</v>
      </c>
      <c r="D28" s="205"/>
      <c r="E28" s="97">
        <v>144000</v>
      </c>
      <c r="F28" s="94"/>
    </row>
    <row r="29" spans="1:6" ht="16.5" customHeight="1">
      <c r="A29" s="218"/>
      <c r="B29" s="98">
        <v>43417</v>
      </c>
      <c r="C29" s="221" t="s">
        <v>207</v>
      </c>
      <c r="D29" s="205"/>
      <c r="E29" s="93">
        <v>66000</v>
      </c>
      <c r="F29" s="94"/>
    </row>
    <row r="30" spans="1:6" ht="16.5" customHeight="1">
      <c r="A30" s="218"/>
      <c r="B30" s="98">
        <v>43419</v>
      </c>
      <c r="C30" s="107" t="s">
        <v>208</v>
      </c>
      <c r="D30" s="100"/>
      <c r="E30" s="97">
        <v>68000</v>
      </c>
      <c r="F30" s="94"/>
    </row>
    <row r="31" spans="1:6" ht="16.5" customHeight="1">
      <c r="A31" s="218"/>
      <c r="B31" s="98">
        <v>43423</v>
      </c>
      <c r="C31" s="107" t="s">
        <v>209</v>
      </c>
      <c r="D31" s="100"/>
      <c r="E31" s="97">
        <v>304000</v>
      </c>
      <c r="F31" s="94"/>
    </row>
    <row r="32" spans="1:6" ht="16.5" customHeight="1">
      <c r="A32" s="218"/>
      <c r="B32" s="98">
        <v>43424</v>
      </c>
      <c r="C32" s="221" t="s">
        <v>209</v>
      </c>
      <c r="D32" s="205"/>
      <c r="E32" s="106">
        <v>220000</v>
      </c>
      <c r="F32" s="94"/>
    </row>
    <row r="33" spans="1:6" ht="16.5" customHeight="1">
      <c r="A33" s="218"/>
      <c r="B33" s="98">
        <v>43427</v>
      </c>
      <c r="C33" s="221" t="s">
        <v>210</v>
      </c>
      <c r="D33" s="205"/>
      <c r="E33" s="93">
        <v>140000</v>
      </c>
      <c r="F33" s="94"/>
    </row>
    <row r="34" spans="1:6" ht="16.5" customHeight="1">
      <c r="A34" s="218"/>
      <c r="B34" s="98">
        <v>43430</v>
      </c>
      <c r="C34" s="108" t="s">
        <v>211</v>
      </c>
      <c r="D34" s="108"/>
      <c r="E34" s="93">
        <v>301000</v>
      </c>
      <c r="F34" s="94"/>
    </row>
    <row r="35" spans="1:6" ht="16.5" customHeight="1">
      <c r="A35" s="218"/>
      <c r="B35" s="98">
        <v>43432</v>
      </c>
      <c r="C35" s="107" t="s">
        <v>212</v>
      </c>
      <c r="D35" s="113"/>
      <c r="E35" s="93">
        <v>316000</v>
      </c>
      <c r="F35" s="94"/>
    </row>
    <row r="36" spans="1:6" ht="16.5" customHeight="1">
      <c r="A36" s="219"/>
      <c r="B36" s="104" t="s">
        <v>12</v>
      </c>
      <c r="C36" s="194"/>
      <c r="D36" s="195"/>
      <c r="E36" s="105">
        <f>SUM(E23:E35)</f>
        <v>2974000</v>
      </c>
    </row>
    <row r="37" spans="1:6" ht="16.5" customHeight="1">
      <c r="A37" s="196" t="s">
        <v>130</v>
      </c>
      <c r="B37" s="197"/>
      <c r="C37" s="196"/>
      <c r="D37" s="197"/>
      <c r="E37" s="109">
        <f>E22+E36</f>
        <v>5426500</v>
      </c>
    </row>
    <row r="38" spans="1:6" ht="16.5" customHeight="1"/>
    <row r="39" spans="1:6" ht="16.5" customHeight="1"/>
    <row r="40" spans="1:6" ht="16.5" customHeight="1"/>
    <row r="41" spans="1:6" ht="16.5" customHeight="1"/>
    <row r="42" spans="1:6" ht="16.5" customHeight="1"/>
    <row r="43" spans="1:6" ht="16.5" customHeight="1"/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</sheetData>
  <mergeCells count="26">
    <mergeCell ref="C10:D10"/>
    <mergeCell ref="A1:E1"/>
    <mergeCell ref="A4:C4"/>
    <mergeCell ref="A5:C5"/>
    <mergeCell ref="A6:C6"/>
    <mergeCell ref="A7:C7"/>
    <mergeCell ref="A11:A22"/>
    <mergeCell ref="C11:D11"/>
    <mergeCell ref="C13:D13"/>
    <mergeCell ref="C14:D14"/>
    <mergeCell ref="C15:D15"/>
    <mergeCell ref="C16:D16"/>
    <mergeCell ref="C18:D18"/>
    <mergeCell ref="C20:D20"/>
    <mergeCell ref="C21:D21"/>
    <mergeCell ref="C22:D22"/>
    <mergeCell ref="A37:B37"/>
    <mergeCell ref="C37:D37"/>
    <mergeCell ref="A23:A36"/>
    <mergeCell ref="C23:D23"/>
    <mergeCell ref="C24:D24"/>
    <mergeCell ref="C28:D28"/>
    <mergeCell ref="C29:D29"/>
    <mergeCell ref="C32:D32"/>
    <mergeCell ref="C33:D33"/>
    <mergeCell ref="C36:D36"/>
  </mergeCells>
  <phoneticPr fontId="3" type="noConversion"/>
  <pageMargins left="0.7" right="0.7" top="0.75" bottom="0.75" header="0" footer="0"/>
  <pageSetup paperSize="9" scale="9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3"/>
  <sheetViews>
    <sheetView workbookViewId="0">
      <selection activeCell="D8" sqref="D8"/>
    </sheetView>
  </sheetViews>
  <sheetFormatPr defaultColWidth="12.625" defaultRowHeight="15" customHeight="1"/>
  <cols>
    <col min="1" max="1" width="13.625" style="78" customWidth="1"/>
    <col min="2" max="2" width="11.375" style="78" customWidth="1"/>
    <col min="3" max="3" width="37.125" style="78" bestFit="1" customWidth="1"/>
    <col min="4" max="4" width="7.5" style="78" bestFit="1" customWidth="1"/>
    <col min="5" max="5" width="13.5" style="78" customWidth="1"/>
    <col min="6" max="26" width="7.625" style="78" customWidth="1"/>
    <col min="27" max="16384" width="12.625" style="78"/>
  </cols>
  <sheetData>
    <row r="1" spans="1:6" ht="16.5" customHeight="1">
      <c r="A1" s="224" t="s">
        <v>213</v>
      </c>
      <c r="B1" s="225"/>
      <c r="C1" s="225"/>
      <c r="D1" s="225"/>
      <c r="E1" s="226"/>
    </row>
    <row r="2" spans="1:6" ht="16.5" customHeight="1">
      <c r="A2" s="79"/>
      <c r="B2" s="80"/>
      <c r="C2" s="79"/>
      <c r="D2" s="79"/>
      <c r="E2" s="79"/>
    </row>
    <row r="3" spans="1:6" ht="16.5" customHeight="1">
      <c r="A3" s="81" t="s">
        <v>0</v>
      </c>
      <c r="B3" s="80"/>
      <c r="C3" s="79"/>
      <c r="D3" s="79"/>
      <c r="E3" s="82" t="s">
        <v>1</v>
      </c>
    </row>
    <row r="4" spans="1:6" ht="16.5" customHeight="1">
      <c r="A4" s="227" t="s">
        <v>2</v>
      </c>
      <c r="B4" s="225"/>
      <c r="C4" s="228"/>
      <c r="D4" s="83" t="s">
        <v>3</v>
      </c>
      <c r="E4" s="84" t="s">
        <v>4</v>
      </c>
    </row>
    <row r="5" spans="1:6" ht="16.5" customHeight="1">
      <c r="A5" s="229" t="s">
        <v>100</v>
      </c>
      <c r="B5" s="230"/>
      <c r="C5" s="231"/>
      <c r="D5" s="85">
        <v>15</v>
      </c>
      <c r="E5" s="86">
        <f>E16</f>
        <v>1495000</v>
      </c>
    </row>
    <row r="6" spans="1:6" ht="16.5" customHeight="1">
      <c r="A6" s="221" t="s">
        <v>5</v>
      </c>
      <c r="B6" s="232"/>
      <c r="C6" s="233"/>
      <c r="D6" s="87">
        <v>17</v>
      </c>
      <c r="E6" s="88">
        <f>E31</f>
        <v>3397200</v>
      </c>
    </row>
    <row r="7" spans="1:6" ht="16.5" customHeight="1">
      <c r="A7" s="196" t="s">
        <v>6</v>
      </c>
      <c r="B7" s="225"/>
      <c r="C7" s="228"/>
      <c r="D7" s="89">
        <f t="shared" ref="D7:E7" si="0">D5+D6</f>
        <v>32</v>
      </c>
      <c r="E7" s="90">
        <f t="shared" si="0"/>
        <v>4892200</v>
      </c>
    </row>
    <row r="8" spans="1:6" ht="16.5" customHeight="1">
      <c r="A8" s="79"/>
      <c r="B8" s="80"/>
      <c r="C8" s="79"/>
      <c r="D8" s="79"/>
      <c r="E8" s="79"/>
    </row>
    <row r="9" spans="1:6" ht="16.5" customHeight="1">
      <c r="A9" s="81" t="s">
        <v>7</v>
      </c>
      <c r="B9" s="80"/>
      <c r="C9" s="79"/>
      <c r="D9" s="79"/>
      <c r="E9" s="79"/>
    </row>
    <row r="10" spans="1:6" ht="16.5" customHeight="1">
      <c r="A10" s="91" t="s">
        <v>8</v>
      </c>
      <c r="B10" s="91" t="s">
        <v>9</v>
      </c>
      <c r="C10" s="227" t="s">
        <v>10</v>
      </c>
      <c r="D10" s="197"/>
      <c r="E10" s="91" t="s">
        <v>11</v>
      </c>
    </row>
    <row r="11" spans="1:6" ht="16.5" customHeight="1">
      <c r="A11" s="216" t="s">
        <v>172</v>
      </c>
      <c r="B11" s="114">
        <v>43440</v>
      </c>
      <c r="C11" s="243" t="s">
        <v>214</v>
      </c>
      <c r="D11" s="244"/>
      <c r="E11" s="115">
        <v>269000</v>
      </c>
      <c r="F11" s="94"/>
    </row>
    <row r="12" spans="1:6" ht="16.5" customHeight="1">
      <c r="A12" s="192"/>
      <c r="B12" s="114">
        <v>43446</v>
      </c>
      <c r="C12" s="245" t="s">
        <v>215</v>
      </c>
      <c r="D12" s="246"/>
      <c r="E12" s="116">
        <v>225000</v>
      </c>
      <c r="F12" s="94"/>
    </row>
    <row r="13" spans="1:6" ht="16.5" customHeight="1">
      <c r="A13" s="192"/>
      <c r="B13" s="110">
        <v>43448</v>
      </c>
      <c r="C13" s="221" t="s">
        <v>216</v>
      </c>
      <c r="D13" s="205"/>
      <c r="E13" s="106">
        <v>300000</v>
      </c>
      <c r="F13" s="94"/>
    </row>
    <row r="14" spans="1:6" ht="16.5" customHeight="1">
      <c r="A14" s="192"/>
      <c r="B14" s="110">
        <v>43451</v>
      </c>
      <c r="C14" s="221" t="s">
        <v>217</v>
      </c>
      <c r="D14" s="205"/>
      <c r="E14" s="93">
        <v>426000</v>
      </c>
      <c r="F14" s="94"/>
    </row>
    <row r="15" spans="1:6" ht="16.5" customHeight="1">
      <c r="A15" s="192"/>
      <c r="B15" s="110">
        <v>43461</v>
      </c>
      <c r="C15" s="221" t="s">
        <v>218</v>
      </c>
      <c r="D15" s="222"/>
      <c r="E15" s="93">
        <v>275000</v>
      </c>
      <c r="F15" s="94"/>
    </row>
    <row r="16" spans="1:6" ht="16.5" customHeight="1">
      <c r="A16" s="199"/>
      <c r="B16" s="104" t="s">
        <v>12</v>
      </c>
      <c r="C16" s="194"/>
      <c r="D16" s="195"/>
      <c r="E16" s="105">
        <f>SUM(E11:E15)</f>
        <v>1495000</v>
      </c>
    </row>
    <row r="17" spans="1:6" ht="16.5" customHeight="1">
      <c r="A17" s="198" t="s">
        <v>182</v>
      </c>
      <c r="B17" s="117">
        <v>43437</v>
      </c>
      <c r="C17" s="236" t="s">
        <v>219</v>
      </c>
      <c r="D17" s="237"/>
      <c r="E17" s="112">
        <v>290000</v>
      </c>
      <c r="F17" s="94"/>
    </row>
    <row r="18" spans="1:6" ht="16.5" customHeight="1">
      <c r="A18" s="235"/>
      <c r="B18" s="110">
        <v>43438</v>
      </c>
      <c r="C18" s="238" t="s">
        <v>220</v>
      </c>
      <c r="D18" s="239"/>
      <c r="E18" s="112">
        <v>99100</v>
      </c>
      <c r="F18" s="94"/>
    </row>
    <row r="19" spans="1:6" ht="16.5" customHeight="1">
      <c r="A19" s="235"/>
      <c r="B19" s="117">
        <v>43440</v>
      </c>
      <c r="C19" s="221" t="s">
        <v>221</v>
      </c>
      <c r="D19" s="240"/>
      <c r="E19" s="112">
        <v>342600</v>
      </c>
      <c r="F19" s="94"/>
    </row>
    <row r="20" spans="1:6" ht="16.5" customHeight="1">
      <c r="A20" s="235"/>
      <c r="B20" s="110">
        <v>43441</v>
      </c>
      <c r="C20" s="241" t="s">
        <v>222</v>
      </c>
      <c r="D20" s="242"/>
      <c r="E20" s="93">
        <v>350000</v>
      </c>
      <c r="F20" s="94"/>
    </row>
    <row r="21" spans="1:6" ht="16.5" customHeight="1">
      <c r="A21" s="218"/>
      <c r="B21" s="110">
        <v>43444</v>
      </c>
      <c r="C21" s="221" t="s">
        <v>223</v>
      </c>
      <c r="D21" s="205"/>
      <c r="E21" s="112">
        <v>41000</v>
      </c>
      <c r="F21" s="94"/>
    </row>
    <row r="22" spans="1:6" ht="16.5" customHeight="1">
      <c r="A22" s="218"/>
      <c r="B22" s="110">
        <v>43444</v>
      </c>
      <c r="C22" s="221" t="s">
        <v>224</v>
      </c>
      <c r="D22" s="222"/>
      <c r="E22" s="112">
        <v>450000</v>
      </c>
      <c r="F22" s="94"/>
    </row>
    <row r="23" spans="1:6" ht="16.5" customHeight="1">
      <c r="A23" s="218"/>
      <c r="B23" s="110">
        <v>43445</v>
      </c>
      <c r="C23" s="221" t="s">
        <v>225</v>
      </c>
      <c r="D23" s="205"/>
      <c r="E23" s="112">
        <v>81000</v>
      </c>
      <c r="F23" s="94"/>
    </row>
    <row r="24" spans="1:6" ht="16.5" customHeight="1">
      <c r="A24" s="218"/>
      <c r="B24" s="110">
        <v>43446</v>
      </c>
      <c r="C24" s="107" t="s">
        <v>226</v>
      </c>
      <c r="D24" s="100"/>
      <c r="E24" s="112">
        <v>391000</v>
      </c>
      <c r="F24" s="94"/>
    </row>
    <row r="25" spans="1:6" ht="16.5" customHeight="1">
      <c r="A25" s="218"/>
      <c r="B25" s="110">
        <v>43447</v>
      </c>
      <c r="C25" s="107" t="s">
        <v>227</v>
      </c>
      <c r="D25" s="100"/>
      <c r="E25" s="112">
        <v>380000</v>
      </c>
      <c r="F25" s="94"/>
    </row>
    <row r="26" spans="1:6" ht="16.5" customHeight="1">
      <c r="A26" s="218"/>
      <c r="B26" s="110">
        <v>43448</v>
      </c>
      <c r="C26" s="107" t="s">
        <v>228</v>
      </c>
      <c r="D26" s="100"/>
      <c r="E26" s="112">
        <v>275000</v>
      </c>
      <c r="F26" s="94"/>
    </row>
    <row r="27" spans="1:6" ht="16.5" customHeight="1">
      <c r="A27" s="218"/>
      <c r="B27" s="110">
        <v>43453</v>
      </c>
      <c r="C27" s="107" t="s">
        <v>229</v>
      </c>
      <c r="D27" s="100"/>
      <c r="E27" s="112">
        <v>64000</v>
      </c>
      <c r="F27" s="94"/>
    </row>
    <row r="28" spans="1:6" ht="16.5" customHeight="1">
      <c r="A28" s="218"/>
      <c r="B28" s="110">
        <v>43454</v>
      </c>
      <c r="C28" s="221" t="s">
        <v>230</v>
      </c>
      <c r="D28" s="205"/>
      <c r="E28" s="112">
        <v>150000</v>
      </c>
      <c r="F28" s="94"/>
    </row>
    <row r="29" spans="1:6" ht="16.5" customHeight="1">
      <c r="A29" s="218"/>
      <c r="B29" s="110">
        <v>43460</v>
      </c>
      <c r="C29" s="107" t="s">
        <v>231</v>
      </c>
      <c r="D29" s="100"/>
      <c r="E29" s="112">
        <v>447500</v>
      </c>
      <c r="F29" s="94"/>
    </row>
    <row r="30" spans="1:6" ht="16.5" customHeight="1">
      <c r="A30" s="218"/>
      <c r="B30" s="110">
        <v>43462</v>
      </c>
      <c r="C30" s="107" t="s">
        <v>232</v>
      </c>
      <c r="D30" s="100"/>
      <c r="E30" s="112">
        <v>36000</v>
      </c>
      <c r="F30" s="94"/>
    </row>
    <row r="31" spans="1:6" ht="16.5" customHeight="1">
      <c r="A31" s="219"/>
      <c r="B31" s="104" t="s">
        <v>12</v>
      </c>
      <c r="C31" s="194"/>
      <c r="D31" s="195"/>
      <c r="E31" s="105">
        <f>SUM(E17:E30)</f>
        <v>3397200</v>
      </c>
    </row>
    <row r="32" spans="1:6" ht="16.5" customHeight="1">
      <c r="A32" s="196" t="s">
        <v>130</v>
      </c>
      <c r="B32" s="197"/>
      <c r="C32" s="196"/>
      <c r="D32" s="197"/>
      <c r="E32" s="109">
        <f>E16+E31</f>
        <v>4892200</v>
      </c>
    </row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</sheetData>
  <mergeCells count="25">
    <mergeCell ref="C10:D10"/>
    <mergeCell ref="A1:E1"/>
    <mergeCell ref="A4:C4"/>
    <mergeCell ref="A5:C5"/>
    <mergeCell ref="A6:C6"/>
    <mergeCell ref="A7:C7"/>
    <mergeCell ref="A11:A16"/>
    <mergeCell ref="C11:D11"/>
    <mergeCell ref="C12:D12"/>
    <mergeCell ref="C13:D13"/>
    <mergeCell ref="C14:D14"/>
    <mergeCell ref="C15:D15"/>
    <mergeCell ref="C16:D16"/>
    <mergeCell ref="A32:B32"/>
    <mergeCell ref="C32:D32"/>
    <mergeCell ref="A17:A31"/>
    <mergeCell ref="C17:D17"/>
    <mergeCell ref="C18:D18"/>
    <mergeCell ref="C19:D19"/>
    <mergeCell ref="C20:D20"/>
    <mergeCell ref="C21:D21"/>
    <mergeCell ref="C22:D22"/>
    <mergeCell ref="C23:D23"/>
    <mergeCell ref="C28:D28"/>
    <mergeCell ref="C31:D31"/>
  </mergeCells>
  <phoneticPr fontId="3" type="noConversion"/>
  <pageMargins left="0.7" right="0.7" top="0.75" bottom="0.75" header="0" footer="0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장관 10월</vt:lpstr>
      <vt:lpstr>장관 11월</vt:lpstr>
      <vt:lpstr>장관 12월</vt:lpstr>
      <vt:lpstr>본부장 10월</vt:lpstr>
      <vt:lpstr>본부장 11월</vt:lpstr>
      <vt:lpstr>본부장 12월</vt:lpstr>
      <vt:lpstr>차관 10월</vt:lpstr>
      <vt:lpstr>차관 11월</vt:lpstr>
      <vt:lpstr>차관 12월</vt:lpstr>
      <vt:lpstr>'본부장 10월'!Print_Area</vt:lpstr>
      <vt:lpstr>'본부장 11월'!Print_Area</vt:lpstr>
      <vt:lpstr>'본부장 12월'!Print_Area</vt:lpstr>
      <vt:lpstr>'장관 10월'!Print_Area</vt:lpstr>
      <vt:lpstr>'장관 11월'!Print_Area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2019-01-14T11:05:43Z</cp:lastPrinted>
  <dcterms:created xsi:type="dcterms:W3CDTF">2017-10-25T02:24:25Z</dcterms:created>
  <dcterms:modified xsi:type="dcterms:W3CDTF">2019-01-28T05:14:50Z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