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10월" sheetId="10" r:id="rId1"/>
    <sheet name="장관 11월" sheetId="11" r:id="rId2"/>
    <sheet name="장관 12월" sheetId="12" r:id="rId3"/>
    <sheet name="본부장_10월" sheetId="19" r:id="rId4"/>
    <sheet name="본부장_11월" sheetId="22" r:id="rId5"/>
    <sheet name="본부장_12월" sheetId="21" r:id="rId6"/>
    <sheet name="차관 10월" sheetId="13" r:id="rId7"/>
    <sheet name="차관 11월" sheetId="14" r:id="rId8"/>
    <sheet name="차관 12월" sheetId="15" r:id="rId9"/>
  </sheets>
  <definedNames>
    <definedName name="_xlnm.Print_Area" localSheetId="3">본부장_10월!$A$1:$E$34</definedName>
    <definedName name="_xlnm.Print_Area" localSheetId="0">'장관 10월'!$A$1:$E$33</definedName>
    <definedName name="_xlnm.Print_Area" localSheetId="1">'장관 11월'!$A$1:$E$36</definedName>
  </definedNames>
  <calcPr calcId="145621"/>
</workbook>
</file>

<file path=xl/calcChain.xml><?xml version="1.0" encoding="utf-8"?>
<calcChain xmlns="http://schemas.openxmlformats.org/spreadsheetml/2006/main">
  <c r="E7" i="19" l="1"/>
  <c r="D6" i="22"/>
  <c r="D5" i="22"/>
  <c r="E7" i="21"/>
  <c r="D6" i="21"/>
  <c r="D5" i="21"/>
  <c r="E43" i="21"/>
  <c r="E29" i="21"/>
  <c r="E5" i="21" s="1"/>
  <c r="E5" i="22"/>
  <c r="E6" i="22"/>
  <c r="E41" i="22"/>
  <c r="E30" i="22"/>
  <c r="E34" i="19" l="1"/>
  <c r="E28" i="19"/>
  <c r="E6" i="21" l="1"/>
  <c r="E5" i="19"/>
  <c r="E6" i="19"/>
  <c r="D6" i="19"/>
  <c r="D5" i="19"/>
  <c r="D7" i="19" s="1"/>
  <c r="D7" i="21" l="1"/>
  <c r="D7" i="22"/>
  <c r="E7" i="22"/>
  <c r="E30" i="15" l="1"/>
  <c r="E6" i="15" s="1"/>
  <c r="E15" i="15"/>
  <c r="E5" i="15" s="1"/>
  <c r="D7" i="15"/>
  <c r="E34" i="14"/>
  <c r="E6" i="14" s="1"/>
  <c r="E18" i="14"/>
  <c r="E5" i="14" s="1"/>
  <c r="E7" i="14" s="1"/>
  <c r="D7" i="14"/>
  <c r="E42" i="13"/>
  <c r="E16" i="13"/>
  <c r="E5" i="13" s="1"/>
  <c r="E7" i="13" s="1"/>
  <c r="D7" i="13"/>
  <c r="E6" i="13"/>
  <c r="E7" i="15" l="1"/>
  <c r="E22" i="12"/>
  <c r="E34" i="12" l="1"/>
  <c r="E36" i="11"/>
  <c r="E33" i="10" l="1"/>
  <c r="E21" i="10"/>
  <c r="E6" i="12" l="1"/>
  <c r="D7" i="12" l="1"/>
  <c r="E22" i="11" l="1"/>
  <c r="E6" i="10"/>
  <c r="E5" i="11" l="1"/>
  <c r="E6" i="11"/>
  <c r="E5" i="10"/>
  <c r="E7" i="10" s="1"/>
  <c r="D7" i="11"/>
  <c r="D7" i="10"/>
  <c r="E7" i="11" l="1"/>
  <c r="E5" i="12"/>
  <c r="E7" i="12" s="1"/>
  <c r="G9" i="12" s="1"/>
</calcChain>
</file>

<file path=xl/sharedStrings.xml><?xml version="1.0" encoding="utf-8"?>
<sst xmlns="http://schemas.openxmlformats.org/spreadsheetml/2006/main" count="451" uniqueCount="278">
  <si>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</si>
  <si>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</si>
  <si>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</si>
  <si>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</si>
  <si>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</si>
  <si>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</si>
  <si>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</si>
  <si>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</si>
  <si>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</si>
  <si>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</si>
  <si>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</si>
  <si>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</si>
  <si>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</si>
  <si>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t>① 주요정책추진 관련 회의·행사 등</t>
    <phoneticPr fontId="2" type="noConversion"/>
  </si>
  <si>
    <t>주요정책추진 관련 회의·행사 등</t>
    <phoneticPr fontId="2" type="noConversion"/>
  </si>
  <si>
    <t>주요정책추진 관련 회의·행사 등</t>
    <phoneticPr fontId="2" type="noConversion"/>
  </si>
  <si>
    <t>소계</t>
    <phoneticPr fontId="2" type="noConversion"/>
  </si>
  <si>
    <t>장관 '19년 10월 업추비 집행내역</t>
    <phoneticPr fontId="2" type="noConversion"/>
  </si>
  <si>
    <t>국정감사 준비 회의</t>
    <phoneticPr fontId="2" type="noConversion"/>
  </si>
  <si>
    <t>에너지실 현안 담당자 간담회</t>
    <phoneticPr fontId="2" type="noConversion"/>
  </si>
  <si>
    <t>자동차부품연구원 경영진 간담회</t>
    <phoneticPr fontId="2" type="noConversion"/>
  </si>
  <si>
    <t>소재부품장비 경쟁력 위원회 사전 준비 회의</t>
    <phoneticPr fontId="2" type="noConversion"/>
  </si>
  <si>
    <t>언론사 간담회</t>
    <phoneticPr fontId="2" type="noConversion"/>
  </si>
  <si>
    <t>중동 출장 준비 회의</t>
    <phoneticPr fontId="2" type="noConversion"/>
  </si>
  <si>
    <t>언론사 간담회</t>
    <phoneticPr fontId="2" type="noConversion"/>
  </si>
  <si>
    <t>주요 정책 국과장 간담회</t>
    <phoneticPr fontId="2" type="noConversion"/>
  </si>
  <si>
    <t>국정감사 준비 회의</t>
    <phoneticPr fontId="2" type="noConversion"/>
  </si>
  <si>
    <t>사무관 승진자 간담회</t>
    <phoneticPr fontId="2" type="noConversion"/>
  </si>
  <si>
    <t>국회 대응 관계자 간담회</t>
    <phoneticPr fontId="2" type="noConversion"/>
  </si>
  <si>
    <t>군산형 일자리 협약식 준비회의</t>
    <phoneticPr fontId="2" type="noConversion"/>
  </si>
  <si>
    <t>외부 파견자 간담회</t>
    <phoneticPr fontId="2" type="noConversion"/>
  </si>
  <si>
    <t>산중위 전체회의 준비회의</t>
    <phoneticPr fontId="2" type="noConversion"/>
  </si>
  <si>
    <t>예결위 대응 관계자 간담회</t>
    <phoneticPr fontId="2" type="noConversion"/>
  </si>
  <si>
    <t>예결위 준비 회의</t>
    <phoneticPr fontId="2" type="noConversion"/>
  </si>
  <si>
    <t>주요 정책 현안 간담회</t>
    <phoneticPr fontId="2" type="noConversion"/>
  </si>
  <si>
    <t>장관 '19년 11월 업추비 집행내역</t>
    <phoneticPr fontId="2" type="noConversion"/>
  </si>
  <si>
    <t>장관 '19년 12월 업추비 집행내역</t>
    <phoneticPr fontId="2" type="noConversion"/>
  </si>
  <si>
    <t>수출상황점검회의</t>
    <phoneticPr fontId="2" type="noConversion"/>
  </si>
  <si>
    <t>서기관 승진자 간담회</t>
    <phoneticPr fontId="2" type="noConversion"/>
  </si>
  <si>
    <t>언론사 인터뷰 준비회의</t>
    <phoneticPr fontId="2" type="noConversion"/>
  </si>
  <si>
    <t>규제샌드박스 담당자 간담회</t>
    <phoneticPr fontId="2" type="noConversion"/>
  </si>
  <si>
    <t>소부장 현장 방문 관련 간담회</t>
    <phoneticPr fontId="2" type="noConversion"/>
  </si>
  <si>
    <t>신참 과장 간담회</t>
    <phoneticPr fontId="2" type="noConversion"/>
  </si>
  <si>
    <t>언론사 간담회</t>
    <phoneticPr fontId="2" type="noConversion"/>
  </si>
  <si>
    <t>국회 상임위 업무 협의</t>
    <phoneticPr fontId="2" type="noConversion"/>
  </si>
  <si>
    <t>수출규제 담당자 간담회</t>
    <phoneticPr fontId="2" type="noConversion"/>
  </si>
  <si>
    <t>국회 예결위 대응 담당자 간담회</t>
    <phoneticPr fontId="2" type="noConversion"/>
  </si>
  <si>
    <t>국회 상임위 대응 담당자 간담회</t>
    <phoneticPr fontId="2" type="noConversion"/>
  </si>
  <si>
    <t>아세안 정상회담 담당자 간담회</t>
    <phoneticPr fontId="2" type="noConversion"/>
  </si>
  <si>
    <t>주요 국과장 간담회</t>
    <phoneticPr fontId="2" type="noConversion"/>
  </si>
  <si>
    <t>소재부품장비 담당자 간담회</t>
    <phoneticPr fontId="2" type="noConversion"/>
  </si>
  <si>
    <t>제조업 르네상스 점검회의</t>
    <phoneticPr fontId="2" type="noConversion"/>
  </si>
  <si>
    <t>무역정책 담당자 간담회</t>
    <phoneticPr fontId="2" type="noConversion"/>
  </si>
  <si>
    <t>수출규제 점검회의</t>
    <phoneticPr fontId="2" type="noConversion"/>
  </si>
  <si>
    <t xml:space="preserve">독일 출장 성과 점검회의 </t>
    <phoneticPr fontId="2" type="noConversion"/>
  </si>
  <si>
    <t>헝가리 출장 성과 점검회의</t>
    <phoneticPr fontId="2" type="noConversion"/>
  </si>
  <si>
    <t>총리실 파견자 간담회</t>
    <phoneticPr fontId="2" type="noConversion"/>
  </si>
  <si>
    <t>BH 파견자 간담회</t>
    <phoneticPr fontId="2" type="noConversion"/>
  </si>
  <si>
    <t>한중일 정삼회담 사전 점검회의</t>
    <phoneticPr fontId="2" type="noConversion"/>
  </si>
  <si>
    <t>재생에너지 담당자 간담회</t>
    <phoneticPr fontId="2" type="noConversion"/>
  </si>
  <si>
    <t>스웨덴 정상회담 준비회의</t>
    <phoneticPr fontId="2" type="noConversion"/>
  </si>
  <si>
    <t>산업정책 담당자 간담회</t>
    <phoneticPr fontId="2" type="noConversion"/>
  </si>
  <si>
    <t>실장급 정책 간담회</t>
    <phoneticPr fontId="2" type="noConversion"/>
  </si>
  <si>
    <t>주요 정책 현안 간담회</t>
    <phoneticPr fontId="2" type="noConversion"/>
  </si>
  <si>
    <t>한일중 통상장관회의 성과 점검회의</t>
    <phoneticPr fontId="2" type="noConversion"/>
  </si>
  <si>
    <t>한일중 정상회담 성과 점검회의</t>
    <phoneticPr fontId="2" type="noConversion"/>
  </si>
  <si>
    <t>광주형일자리 기공식 수행자 간담회</t>
    <phoneticPr fontId="2" type="noConversion"/>
  </si>
  <si>
    <t>신년 현장방문 준비 회의</t>
    <phoneticPr fontId="2" type="noConversion"/>
  </si>
  <si>
    <t>주요 정책 국장 간담회</t>
    <phoneticPr fontId="2" type="noConversion"/>
  </si>
  <si>
    <t>차관 '19년 10월 업추비 집행내역</t>
    <phoneticPr fontId="2" type="noConversion"/>
  </si>
  <si>
    <t>① 주요정책추진 관련 회의·행사 등</t>
  </si>
  <si>
    <t>산업정책 전문가 자문회의</t>
    <phoneticPr fontId="2" type="noConversion"/>
  </si>
  <si>
    <t>소재부품장비 업계 간담회</t>
    <phoneticPr fontId="2" type="noConversion"/>
  </si>
  <si>
    <t>실물경제 전문가 자문회의</t>
    <phoneticPr fontId="2" type="noConversion"/>
  </si>
  <si>
    <t>언론홍보 전문가 자문회의</t>
    <phoneticPr fontId="2" type="noConversion"/>
  </si>
  <si>
    <t>중견기업 업계 간담회</t>
    <phoneticPr fontId="2" type="noConversion"/>
  </si>
  <si>
    <t>정책추진업무 효율화 간담회</t>
    <phoneticPr fontId="2" type="noConversion"/>
  </si>
  <si>
    <t>운영지원업무 실무협의</t>
    <phoneticPr fontId="2" type="noConversion"/>
  </si>
  <si>
    <t>미래차 발전전략 실무회의</t>
    <phoneticPr fontId="2" type="noConversion"/>
  </si>
  <si>
    <t>조직운영 개선 직원 간담회</t>
    <phoneticPr fontId="2" type="noConversion"/>
  </si>
  <si>
    <t>항공산업 정책개발 실무회의</t>
    <phoneticPr fontId="2" type="noConversion"/>
  </si>
  <si>
    <t>산업통상자원 예산 실무검토회의</t>
    <phoneticPr fontId="2" type="noConversion"/>
  </si>
  <si>
    <t>민원업무 담당 실무회의</t>
    <phoneticPr fontId="2" type="noConversion"/>
  </si>
  <si>
    <t>일본 수출규제 대응 상황점검회의</t>
    <phoneticPr fontId="2" type="noConversion"/>
  </si>
  <si>
    <t>정책홍보회의</t>
    <phoneticPr fontId="2" type="noConversion"/>
  </si>
  <si>
    <t>정책개발 브레인스토밍 회의</t>
    <phoneticPr fontId="2" type="noConversion"/>
  </si>
  <si>
    <t>예산 담당 실무회의</t>
    <phoneticPr fontId="2" type="noConversion"/>
  </si>
  <si>
    <t>원전정책 관련 실무협의</t>
    <phoneticPr fontId="2" type="noConversion"/>
  </si>
  <si>
    <t>차관 '19년 11월 업추비 집행내역</t>
    <phoneticPr fontId="2" type="noConversion"/>
  </si>
  <si>
    <t>실물경제 전문가 자문회의</t>
    <phoneticPr fontId="2" type="noConversion"/>
  </si>
  <si>
    <t>원자력 전문가 자문회의</t>
    <phoneticPr fontId="2" type="noConversion"/>
  </si>
  <si>
    <t>기업활력법 관련 간담회</t>
    <phoneticPr fontId="2" type="noConversion"/>
  </si>
  <si>
    <t>산업정책 세미나 참여</t>
    <phoneticPr fontId="2" type="noConversion"/>
  </si>
  <si>
    <t>산업정책 전문가 자문회의</t>
    <phoneticPr fontId="2" type="noConversion"/>
  </si>
  <si>
    <t>산업에너지정책 전문가 자문회의</t>
    <phoneticPr fontId="2" type="noConversion"/>
  </si>
  <si>
    <t>정책홍보 전문가 자문회의</t>
    <phoneticPr fontId="2" type="noConversion"/>
  </si>
  <si>
    <t>예산담당 실무협의</t>
    <phoneticPr fontId="2" type="noConversion"/>
  </si>
  <si>
    <t>예산안 실무검토회의</t>
    <phoneticPr fontId="2" type="noConversion"/>
  </si>
  <si>
    <t>예산업무 실무회의</t>
    <phoneticPr fontId="2" type="noConversion"/>
  </si>
  <si>
    <t>정책홍보회의</t>
    <phoneticPr fontId="2" type="noConversion"/>
  </si>
  <si>
    <t>예산국회 준비회의</t>
    <phoneticPr fontId="2" type="noConversion"/>
  </si>
  <si>
    <t>법안담당 실무회의</t>
    <phoneticPr fontId="2" type="noConversion"/>
  </si>
  <si>
    <t>법안국회 준비회의</t>
    <phoneticPr fontId="2" type="noConversion"/>
  </si>
  <si>
    <t>수출상황 점검회의</t>
    <phoneticPr fontId="2" type="noConversion"/>
  </si>
  <si>
    <t>산업 관련법안 실무회의</t>
    <phoneticPr fontId="2" type="noConversion"/>
  </si>
  <si>
    <t>에너지 관련법안 실무회의</t>
    <phoneticPr fontId="2" type="noConversion"/>
  </si>
  <si>
    <t>업무혁신 관련 직원 간담회</t>
    <phoneticPr fontId="2" type="noConversion"/>
  </si>
  <si>
    <t>법안국회 실무회의</t>
    <phoneticPr fontId="2" type="noConversion"/>
  </si>
  <si>
    <t>일본 수출규제 대응 상황점검회의</t>
    <phoneticPr fontId="2" type="noConversion"/>
  </si>
  <si>
    <t>국제표준업무 실무회의</t>
    <phoneticPr fontId="2" type="noConversion"/>
  </si>
  <si>
    <t>차관 '19년 12월 업추비 집행내역</t>
    <phoneticPr fontId="2" type="noConversion"/>
  </si>
  <si>
    <t>EU 국제협력 실무회의</t>
    <phoneticPr fontId="2" type="noConversion"/>
  </si>
  <si>
    <t>실물경제정책 전문가 자문회의</t>
    <phoneticPr fontId="2" type="noConversion"/>
  </si>
  <si>
    <t>외신기자 간담회</t>
    <phoneticPr fontId="2" type="noConversion"/>
  </si>
  <si>
    <t>IEA 담당 실무회의</t>
    <phoneticPr fontId="2" type="noConversion"/>
  </si>
  <si>
    <t>IEA 정책토론 정리회의</t>
    <phoneticPr fontId="2" type="noConversion"/>
  </si>
  <si>
    <t>산업정책 브레인스토밍 회의</t>
    <phoneticPr fontId="2" type="noConversion"/>
  </si>
  <si>
    <t>국회업무 실무회의</t>
    <phoneticPr fontId="2" type="noConversion"/>
  </si>
  <si>
    <t>예산 및 법안담당 실무회의</t>
    <phoneticPr fontId="2" type="noConversion"/>
  </si>
  <si>
    <t>정책추진업무 효율화 간부급 회의</t>
    <phoneticPr fontId="2" type="noConversion"/>
  </si>
  <si>
    <t>수출 및 투자 활성화 브레인스토밍 회의</t>
    <phoneticPr fontId="2" type="noConversion"/>
  </si>
  <si>
    <t>부내 및 파견 직원 복지 향상 간담회</t>
    <phoneticPr fontId="2" type="noConversion"/>
  </si>
  <si>
    <t>기획, 법무 및 예산 담당 실무회의</t>
    <phoneticPr fontId="2" type="noConversion"/>
  </si>
  <si>
    <t>경제정책방향 브리핑 점검회의</t>
    <phoneticPr fontId="2" type="noConversion"/>
  </si>
  <si>
    <t>글로벌 수입규제 상황점검 및 대응 실무회의</t>
    <phoneticPr fontId="2" type="noConversion"/>
  </si>
  <si>
    <t>2020년 산업통상자원 정책방향 브레인스토밍 회의</t>
    <phoneticPr fontId="2" type="noConversion"/>
  </si>
  <si>
    <t>에너지 현안 점검회의</t>
    <phoneticPr fontId="2" type="noConversion"/>
  </si>
  <si>
    <t>신남방/신북방 정책 담당 실무회의</t>
    <phoneticPr fontId="2" type="noConversion"/>
  </si>
  <si>
    <t>통상교섭본부장 '19년 10월 업추비 집행내역</t>
  </si>
  <si>
    <t>2019-10-01</t>
  </si>
  <si>
    <t>중남미 통상전략 회의</t>
  </si>
  <si>
    <t>2019-10-02</t>
  </si>
  <si>
    <t>국감 대응 점검회의</t>
  </si>
  <si>
    <t>2019-10-04</t>
  </si>
  <si>
    <t>통상현안 점검회의</t>
  </si>
  <si>
    <t>신남방 통상전략 점검회의</t>
  </si>
  <si>
    <t>대일 통상현안 점검회의</t>
  </si>
  <si>
    <t>2019-10-07</t>
  </si>
  <si>
    <t>통상정책 추진 점검회의</t>
  </si>
  <si>
    <t>2019-10-10</t>
  </si>
  <si>
    <t>부산엑스포 유치 대응 전략회의</t>
  </si>
  <si>
    <t>대일 통상현안 전략회의</t>
  </si>
  <si>
    <t>2019-10-11</t>
  </si>
  <si>
    <t>대미 통상현안 점검회의</t>
  </si>
  <si>
    <t>2019-10-17</t>
  </si>
  <si>
    <t>인도네시아 출장 성과 점검회의</t>
  </si>
  <si>
    <t>2019-10-18</t>
  </si>
  <si>
    <t>2019-10-23</t>
  </si>
  <si>
    <t>대미 통상현안 대응 전략회의</t>
  </si>
  <si>
    <t>대미 통상현안 대응 점검회의</t>
  </si>
  <si>
    <t>2019-10-25</t>
  </si>
  <si>
    <t>대응 통상현안 점검회의</t>
  </si>
  <si>
    <t>신남방 통상현안 대응 점검회의</t>
  </si>
  <si>
    <t>2019-10-29</t>
  </si>
  <si>
    <t>신남방 FTA 추진 점검회의</t>
  </si>
  <si>
    <t>대일 전문가 간담회</t>
  </si>
  <si>
    <t>통상교섭본부 주요 직원 간담회</t>
  </si>
  <si>
    <t>2019-10-08</t>
  </si>
  <si>
    <t>통상전문가 간담회</t>
  </si>
  <si>
    <t>2019-10-30</t>
  </si>
  <si>
    <t>신통상질서전략실 주요 직원 간담회</t>
  </si>
  <si>
    <t>통상교섭본부장 '19년 11월 업추비 집행내역</t>
  </si>
  <si>
    <t>2019-11-01</t>
  </si>
  <si>
    <t>2019-11-06</t>
  </si>
  <si>
    <t>2019-11-07</t>
  </si>
  <si>
    <t>예산 대응 점검회의</t>
  </si>
  <si>
    <t>2019-11-08</t>
  </si>
  <si>
    <t>2019-11-12</t>
  </si>
  <si>
    <t>통상 현안 점검회의</t>
  </si>
  <si>
    <t>2019-11-13</t>
  </si>
  <si>
    <t>예산 현황 점검회의</t>
  </si>
  <si>
    <t>법안 대응 전략 회의</t>
  </si>
  <si>
    <t>2019-11-20</t>
  </si>
  <si>
    <t>통상 정책 점검회의</t>
  </si>
  <si>
    <t>2019-11-21</t>
  </si>
  <si>
    <t>통상조약국내대책위 점검 회의</t>
  </si>
  <si>
    <t>2019-11-22</t>
  </si>
  <si>
    <t>상임위 대응 점검회의</t>
  </si>
  <si>
    <t>한아세안 특별정상회의 준비 점검회의</t>
  </si>
  <si>
    <t>2019-11-25</t>
  </si>
  <si>
    <t>2019-11-27</t>
  </si>
  <si>
    <t>한아세안 특별정상회의 성과 점검회의</t>
  </si>
  <si>
    <t>한아세안 특별정상회의 후속조치 회의</t>
  </si>
  <si>
    <t>2019-11-29</t>
  </si>
  <si>
    <t>통상 정책 추진 전략회의</t>
  </si>
  <si>
    <t>통상 전문가 간담회</t>
  </si>
  <si>
    <t>2019-11-11</t>
  </si>
  <si>
    <t>2019-11-14</t>
  </si>
  <si>
    <t>2019-11-15</t>
  </si>
  <si>
    <t>대미 통상전문가 간담회</t>
  </si>
  <si>
    <t>2019-11-18</t>
  </si>
  <si>
    <t>2019-11-19</t>
  </si>
  <si>
    <t>일본 전문가 간담회</t>
  </si>
  <si>
    <t>2019-11-28</t>
  </si>
  <si>
    <t>통상교섭본부장 '19년 12월 업추비 집행내역</t>
  </si>
  <si>
    <t>2019-12-09</t>
  </si>
  <si>
    <t>2019-12-11</t>
  </si>
  <si>
    <t>2019-12-12</t>
  </si>
  <si>
    <t>통상정책 전략 회의</t>
  </si>
  <si>
    <t>2019-12-16</t>
  </si>
  <si>
    <t>경자구역 운영 전략회의</t>
  </si>
  <si>
    <t>20년 통상 정책 추진 방향 회의</t>
  </si>
  <si>
    <t>2019-12-17</t>
  </si>
  <si>
    <t>통상 인력 운영 방향 점검회의</t>
  </si>
  <si>
    <t>2019-12-19</t>
  </si>
  <si>
    <t>통상추진위원회 점검회의</t>
  </si>
  <si>
    <t>2019-12-20</t>
  </si>
  <si>
    <t>한스웨덴 통상장관회담 대응 점검회의</t>
  </si>
  <si>
    <t>19년 통상 분야 성과 점검회의</t>
  </si>
  <si>
    <t>2019-12-27</t>
  </si>
  <si>
    <t>FTA 투자 협상 대응방향 점검회의</t>
  </si>
  <si>
    <t>20년 FTA 추진 방향 점검회의</t>
  </si>
  <si>
    <t>2019-12-31</t>
  </si>
  <si>
    <t>통상 분쟁 대응 전략 회의</t>
  </si>
  <si>
    <t>2019-12-02</t>
  </si>
  <si>
    <t>2019-12-03</t>
  </si>
  <si>
    <t>중국 전문가 간담회</t>
  </si>
  <si>
    <t>2019-12-04</t>
  </si>
  <si>
    <t>2019-12-05</t>
  </si>
  <si>
    <t>2019-12-06</t>
  </si>
  <si>
    <t>대미 통상 전문가 간담회</t>
  </si>
  <si>
    <t>2019-12-10</t>
  </si>
  <si>
    <t>통상 유관부처 담당관 간담회</t>
  </si>
  <si>
    <t>2019-12-13</t>
  </si>
  <si>
    <t>여성 통상전문가 간담회</t>
  </si>
  <si>
    <t>2019-12-18</t>
  </si>
  <si>
    <t>통상 유관기관 담당관 간담회</t>
  </si>
  <si>
    <t>2019-12-26</t>
  </si>
  <si>
    <t>대민 대유관기관 업무협의 및 직원 간담회 등</t>
    <phoneticPr fontId="2" type="noConversion"/>
  </si>
  <si>
    <t>주요 과장 간담회</t>
    <phoneticPr fontId="2" type="noConversion"/>
  </si>
  <si>
    <t>주요 정책추진 관련 회의 행사 등</t>
    <phoneticPr fontId="2" type="noConversion"/>
  </si>
  <si>
    <t>주요 정책 추진 관련 회의 행사 등</t>
    <phoneticPr fontId="2" type="noConversion"/>
  </si>
  <si>
    <t>주요정책 추진 관련 회의 행사 등</t>
    <phoneticPr fontId="2" type="noConversion"/>
  </si>
  <si>
    <t>국회 예결위 대응 준비회의</t>
    <phoneticPr fontId="2" type="noConversion"/>
  </si>
  <si>
    <t>에너지 현안 점검회의</t>
    <phoneticPr fontId="2" type="noConversion"/>
  </si>
  <si>
    <t>언론사 인터뷰 준비회의</t>
    <phoneticPr fontId="2" type="noConversion"/>
  </si>
  <si>
    <t>부산엑스포 유치 관련 점검회의</t>
    <phoneticPr fontId="2" type="noConversion"/>
  </si>
  <si>
    <t>산업 현안 점검회의</t>
    <phoneticPr fontId="2" type="noConversion"/>
  </si>
  <si>
    <t>소재부품장비 점검회의</t>
    <phoneticPr fontId="2" type="noConversion"/>
  </si>
  <si>
    <t>재생에너지 점검회의</t>
    <phoneticPr fontId="2" type="noConversion"/>
  </si>
  <si>
    <t>아세안 정상회담 준비회의</t>
    <phoneticPr fontId="2" type="noConversion"/>
  </si>
  <si>
    <t>수출규제 대응 점검회의</t>
    <phoneticPr fontId="2" type="noConversion"/>
  </si>
  <si>
    <t>아세안 정상회담 점검회의</t>
    <phoneticPr fontId="2" type="noConversion"/>
  </si>
  <si>
    <t>소계</t>
    <phoneticPr fontId="2" type="noConversion"/>
  </si>
  <si>
    <t>RCEP 협상 성과 점검 회의</t>
    <phoneticPr fontId="2" type="noConversion"/>
  </si>
  <si>
    <t>RCEP 협상 대응 전략 회의</t>
    <phoneticPr fontId="2" type="noConversion"/>
  </si>
  <si>
    <t>대미 통상현안 점검회의</t>
    <phoneticPr fontId="15" type="noConversion"/>
  </si>
  <si>
    <t>한-말련 FTA 추진 전략 회의</t>
    <phoneticPr fontId="15" type="noConversion"/>
  </si>
  <si>
    <t>일본 수출규제 담당 직원 간담회</t>
    <phoneticPr fontId="15" type="noConversion"/>
  </si>
  <si>
    <t>신남방 정책 담당 주요 직원 간담회</t>
    <phoneticPr fontId="15" type="noConversion"/>
  </si>
  <si>
    <t>수출 확대 지원 관련 주요 직원 간담회</t>
    <phoneticPr fontId="15" type="noConversion"/>
  </si>
  <si>
    <t>신남방 FTA 추진 관련 직원 간담회</t>
    <phoneticPr fontId="15" type="noConversion"/>
  </si>
  <si>
    <t>WTO 현안 관련 주요 직원 간담회</t>
    <phoneticPr fontId="15" type="noConversion"/>
  </si>
  <si>
    <t>한아세안 특별정상회의 관련 직원 간담회</t>
    <phoneticPr fontId="15" type="noConversion"/>
  </si>
  <si>
    <t>RCEP 협상단 격려 직원 간담회</t>
    <phoneticPr fontId="15" type="noConversion"/>
  </si>
  <si>
    <t>수출 활력 제고 담당 직원 격려 간담회</t>
    <phoneticPr fontId="15" type="noConversion"/>
  </si>
  <si>
    <t>FTA 활용 촉진 방안 점검회의</t>
    <phoneticPr fontId="15" type="noConversion"/>
  </si>
  <si>
    <t>FTA 추진 전략 점검회의</t>
    <phoneticPr fontId="15" type="noConversion"/>
  </si>
  <si>
    <t>대일 통상 현안 점검회의</t>
    <phoneticPr fontId="15" type="noConversion"/>
  </si>
  <si>
    <t>다보스 포럼 준비 점검회의</t>
    <phoneticPr fontId="15" type="noConversion"/>
  </si>
  <si>
    <t>투자 관련 규범 대응 점검회의</t>
    <phoneticPr fontId="15" type="noConversion"/>
  </si>
  <si>
    <t>무역구제 조치 대응 전략 회의</t>
    <phoneticPr fontId="15" type="noConversion"/>
  </si>
  <si>
    <t>수입규제 대응 전략 담당 직원 간담회</t>
    <phoneticPr fontId="15" type="noConversion"/>
  </si>
  <si>
    <t>통상 분쟁 대응 담당 주요 직원 간담회</t>
    <phoneticPr fontId="15" type="noConversion"/>
  </si>
  <si>
    <t>FTA 이행 관련 주요 직원 간담회</t>
    <phoneticPr fontId="15" type="noConversion"/>
  </si>
  <si>
    <t>투자유치 활성화 전략 관련 직원 간담회</t>
    <phoneticPr fontId="15" type="noConversion"/>
  </si>
  <si>
    <t>부산엑스포 유치 담당 직원 간담회</t>
    <phoneticPr fontId="15" type="noConversion"/>
  </si>
  <si>
    <t>FTA 협상 담당 직원 간담회</t>
    <phoneticPr fontId="15" type="noConversion"/>
  </si>
  <si>
    <t>대민 대유관기관 업무협의 및 직원 간담회 등</t>
    <phoneticPr fontId="2" type="noConversion"/>
  </si>
  <si>
    <t>주요정책 추진관련 회의 행사 등</t>
    <phoneticPr fontId="2" type="noConversion"/>
  </si>
  <si>
    <t>주요정책 추진관련 회의 행사 등</t>
    <phoneticPr fontId="2" type="noConversion"/>
  </si>
  <si>
    <t>대민 대유관기관 업무협의 및 간담회 등</t>
    <phoneticPr fontId="2" type="noConversion"/>
  </si>
  <si>
    <t>대민대유관기관 업무협의 및 간담회 등</t>
    <phoneticPr fontId="15" type="noConversion"/>
  </si>
  <si>
    <t>대민 대유관기관 업무협의 및 직원 간담회 등</t>
    <phoneticPr fontId="2" type="noConversion"/>
  </si>
  <si>
    <r>
      <t>대민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대유관기관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3"/>
        <charset val="129"/>
        <scheme val="minor"/>
      </rPr>
      <t xml:space="preserve">  직원 </t>
    </r>
    <r>
      <rPr>
        <sz val="11"/>
        <rFont val="맑은 고딕"/>
        <family val="3"/>
        <charset val="129"/>
        <scheme val="minor"/>
      </rPr>
      <t>간담회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등</t>
    </r>
    <phoneticPr fontId="2" type="noConversion"/>
  </si>
  <si>
    <r>
      <t>대민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대유관기관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3"/>
        <charset val="129"/>
        <scheme val="minor"/>
      </rPr>
      <t xml:space="preserve"> 직원 </t>
    </r>
    <r>
      <rPr>
        <sz val="11"/>
        <rFont val="맑은 고딕"/>
        <family val="3"/>
        <charset val="129"/>
        <scheme val="minor"/>
      </rPr>
      <t>간담회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등</t>
    </r>
    <phoneticPr fontId="2" type="noConversion"/>
  </si>
  <si>
    <r>
      <t>대민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대유관기관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3"/>
        <charset val="129"/>
        <scheme val="minor"/>
      </rPr>
      <t xml:space="preserve"> 직원 </t>
    </r>
    <r>
      <rPr>
        <sz val="11"/>
        <rFont val="맑은 고딕"/>
        <family val="3"/>
        <charset val="129"/>
        <scheme val="minor"/>
      </rPr>
      <t>간담회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등</t>
    </r>
    <phoneticPr fontId="2" type="noConversion"/>
  </si>
  <si>
    <t>직원복지 향상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</si>
</sst>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_);[Red]\(#,##0\)"/>
    <numFmt numFmtId="178" formatCode="_-* #,##0_-;\-* #,##0_-;_-* &quot;-&quot;_-;_-@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b/>
      <sz val="18"/>
      <color rgb="FF000000"/>
      <name val="돋움체"/>
      <family val="3"/>
      <charset val="129"/>
    </font>
    <font>
      <sz val="8"/>
      <name val="돋움"/>
      <family val="3"/>
      <charset val="129"/>
    </font>
    <font>
      <sz val="11"/>
      <color rgb="FF000000"/>
      <name val="맑은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</borders>
  <cellStyleXfs count="6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5" fillId="0" borderId="0"/>
    <xf numFmtId="41" fontId="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11" fillId="0" borderId="0"/>
    <xf numFmtId="0" fontId="9" fillId="0" borderId="0"/>
    <xf numFmtId="41" fontId="11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</cellStyleXfs>
  <cellXfs count="356">
    <xf numFmtId="0" fontId="0" fillId="0" borderId="0" xfId="0">
      <alignment vertical="center"/>
    </xf>
    <xf numFmtId="0" fontId="8" fillId="0" borderId="0" xfId="0" applyFont="1">
      <alignment vertical="center"/>
    </xf>
    <xf numFmtId="176" fontId="0" fillId="0" borderId="0" xfId="0" applyNumberFormat="1">
      <alignment vertical="center"/>
    </xf>
    <xf numFmtId="0" fontId="6" fillId="0" borderId="0" xfId="2" applyFont="1" applyBorder="1" applyAlignment="1">
      <alignment vertical="center" wrapText="1"/>
    </xf>
    <xf numFmtId="14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 shrinkToFit="1"/>
    </xf>
    <xf numFmtId="176" fontId="3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41" fontId="4" fillId="0" borderId="0" xfId="1" applyNumberFormat="1" applyFont="1" applyFill="1" applyBorder="1" applyAlignment="1">
      <alignment vertical="center"/>
    </xf>
    <xf numFmtId="0" fontId="6" fillId="0" borderId="22" xfId="2" applyFont="1" applyBorder="1" applyAlignment="1">
      <alignment vertical="center" wrapText="1"/>
    </xf>
    <xf numFmtId="14" fontId="3" fillId="0" borderId="22" xfId="1" applyNumberFormat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left" vertical="center" shrinkToFit="1"/>
    </xf>
    <xf numFmtId="176" fontId="3" fillId="0" borderId="22" xfId="1" applyNumberFormat="1" applyFont="1" applyFill="1" applyBorder="1" applyAlignment="1">
      <alignment horizontal="right" vertical="center"/>
    </xf>
    <xf numFmtId="14" fontId="0" fillId="0" borderId="0" xfId="0" applyNumberFormat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9" fillId="0" borderId="0" xfId="7" applyFont="1" applyAlignment="1">
      <alignment vertical="center"/>
    </xf>
    <xf numFmtId="0" fontId="12" fillId="0" borderId="0" xfId="7" applyFont="1" applyAlignment="1">
      <alignment vertical="center"/>
    </xf>
    <xf numFmtId="0" fontId="10" fillId="0" borderId="0" xfId="8">
      <alignment vertical="center"/>
    </xf>
    <xf numFmtId="0" fontId="13" fillId="0" borderId="0" xfId="65" applyFont="1" applyAlignment="1">
      <alignment vertical="center"/>
    </xf>
    <xf numFmtId="0" fontId="13" fillId="0" borderId="0" xfId="65" applyFont="1" applyAlignment="1">
      <alignment horizontal="center" vertical="center"/>
    </xf>
    <xf numFmtId="0" fontId="13" fillId="0" borderId="0" xfId="65" applyFont="1" applyBorder="1" applyAlignment="1">
      <alignment vertical="center"/>
    </xf>
    <xf numFmtId="0" fontId="14" fillId="0" borderId="0" xfId="65" applyFont="1" applyAlignment="1">
      <alignment vertical="center"/>
    </xf>
    <xf numFmtId="0" fontId="13" fillId="4" borderId="17" xfId="65" applyFont="1" applyFill="1" applyBorder="1" applyAlignment="1">
      <alignment horizontal="center" vertical="center"/>
    </xf>
    <xf numFmtId="3" fontId="9" fillId="0" borderId="0" xfId="7" applyNumberFormat="1" applyFont="1" applyAlignment="1">
      <alignment vertical="center"/>
    </xf>
    <xf numFmtId="0" fontId="0" fillId="0" borderId="2" xfId="0" applyBorder="1" applyAlignment="1">
      <alignment horizontal="left" vertical="center"/>
    </xf>
    <xf numFmtId="0" fontId="13" fillId="4" borderId="1" xfId="65" applyFont="1" applyFill="1" applyBorder="1" applyAlignment="1">
      <alignment horizontal="center" vertical="center"/>
    </xf>
    <xf numFmtId="0" fontId="13" fillId="4" borderId="18" xfId="65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6" fillId="0" borderId="0" xfId="8" applyFont="1">
      <alignment vertical="center"/>
    </xf>
    <xf numFmtId="0" fontId="17" fillId="0" borderId="19" xfId="65" applyFont="1" applyBorder="1" applyAlignment="1">
      <alignment horizontal="center" vertical="center" wrapText="1"/>
    </xf>
    <xf numFmtId="0" fontId="17" fillId="0" borderId="20" xfId="65" applyFont="1" applyBorder="1" applyAlignment="1">
      <alignment horizontal="center" vertical="center" wrapText="1"/>
    </xf>
    <xf numFmtId="0" fontId="18" fillId="0" borderId="21" xfId="9" applyFont="1" applyBorder="1" applyAlignment="1">
      <alignment horizontal="center" vertical="center"/>
    </xf>
    <xf numFmtId="0" fontId="17" fillId="0" borderId="19" xfId="9" applyFont="1" applyBorder="1" applyAlignment="1">
      <alignment horizontal="center" vertical="center" wrapText="1"/>
    </xf>
    <xf numFmtId="0" fontId="17" fillId="0" borderId="20" xfId="9" applyFont="1" applyBorder="1" applyAlignment="1">
      <alignment horizontal="center" vertical="center" wrapText="1"/>
    </xf>
    <xf numFmtId="0" fontId="17" fillId="0" borderId="21" xfId="9" applyFont="1" applyBorder="1" applyAlignment="1">
      <alignment horizontal="center" vertical="center"/>
    </xf>
    <xf numFmtId="0" fontId="17" fillId="0" borderId="21" xfId="65" applyFont="1" applyBorder="1" applyAlignment="1">
      <alignment horizontal="center" vertical="center" wrapText="1"/>
    </xf>
    <xf numFmtId="0" fontId="22" fillId="0" borderId="1" xfId="65" applyFont="1" applyBorder="1" applyAlignment="1">
      <alignment horizontal="center" vertical="center"/>
    </xf>
    <xf numFmtId="0" fontId="22" fillId="0" borderId="2" xfId="65" applyFont="1" applyBorder="1" applyAlignment="1">
      <alignment horizontal="center" vertical="center"/>
    </xf>
    <xf numFmtId="0" fontId="22" fillId="0" borderId="3" xfId="65" applyFont="1" applyBorder="1" applyAlignment="1">
      <alignment horizontal="center" vertical="center"/>
    </xf>
    <xf numFmtId="0" fontId="17" fillId="0" borderId="0" xfId="65" applyFont="1" applyAlignment="1">
      <alignment vertical="center"/>
    </xf>
    <xf numFmtId="0" fontId="17" fillId="0" borderId="0" xfId="65" applyFont="1" applyAlignment="1">
      <alignment horizontal="center" vertical="center"/>
    </xf>
    <xf numFmtId="0" fontId="17" fillId="0" borderId="0" xfId="65" applyFont="1" applyBorder="1" applyAlignment="1">
      <alignment vertical="center"/>
    </xf>
    <xf numFmtId="0" fontId="23" fillId="0" borderId="0" xfId="65" applyFont="1" applyAlignment="1">
      <alignment vertical="center"/>
    </xf>
    <xf numFmtId="0" fontId="17" fillId="0" borderId="0" xfId="65" applyFont="1" applyAlignment="1">
      <alignment horizontal="right" vertical="center"/>
    </xf>
    <xf numFmtId="0" fontId="19" fillId="4" borderId="1" xfId="65" applyFont="1" applyFill="1" applyBorder="1" applyAlignment="1">
      <alignment horizontal="center" vertical="center"/>
    </xf>
    <xf numFmtId="0" fontId="19" fillId="4" borderId="2" xfId="65" applyFont="1" applyFill="1" applyBorder="1" applyAlignment="1">
      <alignment horizontal="center" vertical="center"/>
    </xf>
    <xf numFmtId="0" fontId="19" fillId="4" borderId="4" xfId="65" applyFont="1" applyFill="1" applyBorder="1" applyAlignment="1">
      <alignment horizontal="center" vertical="center"/>
    </xf>
    <xf numFmtId="0" fontId="19" fillId="4" borderId="4" xfId="65" applyFont="1" applyFill="1" applyBorder="1" applyAlignment="1">
      <alignment horizontal="center" vertical="center"/>
    </xf>
    <xf numFmtId="0" fontId="19" fillId="4" borderId="6" xfId="65" applyFont="1" applyFill="1" applyBorder="1" applyAlignment="1">
      <alignment horizontal="center" vertical="center"/>
    </xf>
    <xf numFmtId="0" fontId="17" fillId="0" borderId="7" xfId="65" applyFont="1" applyBorder="1" applyAlignment="1">
      <alignment horizontal="left" vertical="center"/>
    </xf>
    <xf numFmtId="0" fontId="17" fillId="0" borderId="8" xfId="65" applyFont="1" applyBorder="1" applyAlignment="1">
      <alignment horizontal="left" vertical="center"/>
    </xf>
    <xf numFmtId="0" fontId="17" fillId="0" borderId="9" xfId="65" applyFont="1" applyBorder="1" applyAlignment="1">
      <alignment horizontal="left" vertical="center"/>
    </xf>
    <xf numFmtId="0" fontId="17" fillId="0" borderId="10" xfId="65" applyFont="1" applyBorder="1" applyAlignment="1">
      <alignment horizontal="center" vertical="center"/>
    </xf>
    <xf numFmtId="41" fontId="17" fillId="0" borderId="11" xfId="65" applyNumberFormat="1" applyFont="1" applyBorder="1" applyAlignment="1">
      <alignment horizontal="right" vertical="center"/>
    </xf>
    <xf numFmtId="0" fontId="17" fillId="0" borderId="12" xfId="65" applyFont="1" applyBorder="1" applyAlignment="1">
      <alignment horizontal="left" vertical="center"/>
    </xf>
    <xf numFmtId="0" fontId="17" fillId="0" borderId="13" xfId="65" applyFont="1" applyBorder="1" applyAlignment="1">
      <alignment horizontal="left" vertical="center"/>
    </xf>
    <xf numFmtId="0" fontId="17" fillId="0" borderId="14" xfId="65" applyFont="1" applyBorder="1" applyAlignment="1">
      <alignment horizontal="left" vertical="center"/>
    </xf>
    <xf numFmtId="0" fontId="17" fillId="0" borderId="67" xfId="65" applyFont="1" applyBorder="1" applyAlignment="1">
      <alignment horizontal="center" vertical="center"/>
    </xf>
    <xf numFmtId="41" fontId="17" fillId="0" borderId="16" xfId="65" applyNumberFormat="1" applyFont="1" applyBorder="1" applyAlignment="1">
      <alignment horizontal="right" vertical="center"/>
    </xf>
    <xf numFmtId="0" fontId="19" fillId="0" borderId="1" xfId="65" applyFont="1" applyBorder="1" applyAlignment="1">
      <alignment horizontal="center" vertical="center"/>
    </xf>
    <xf numFmtId="0" fontId="19" fillId="0" borderId="2" xfId="65" applyFont="1" applyBorder="1" applyAlignment="1">
      <alignment horizontal="center" vertical="center"/>
    </xf>
    <xf numFmtId="0" fontId="19" fillId="0" borderId="4" xfId="65" applyFont="1" applyBorder="1" applyAlignment="1">
      <alignment horizontal="center" vertical="center"/>
    </xf>
    <xf numFmtId="0" fontId="19" fillId="0" borderId="4" xfId="65" applyFont="1" applyBorder="1" applyAlignment="1">
      <alignment horizontal="center" vertical="center"/>
    </xf>
    <xf numFmtId="41" fontId="19" fillId="0" borderId="6" xfId="65" applyNumberFormat="1" applyFont="1" applyBorder="1" applyAlignment="1">
      <alignment horizontal="right" vertical="center"/>
    </xf>
    <xf numFmtId="0" fontId="22" fillId="0" borderId="18" xfId="65" applyFont="1" applyBorder="1" applyAlignment="1">
      <alignment horizontal="center" vertical="center"/>
    </xf>
    <xf numFmtId="0" fontId="17" fillId="4" borderId="17" xfId="65" applyFont="1" applyFill="1" applyBorder="1" applyAlignment="1">
      <alignment horizontal="center" vertical="center"/>
    </xf>
    <xf numFmtId="0" fontId="17" fillId="4" borderId="1" xfId="65" applyFont="1" applyFill="1" applyBorder="1" applyAlignment="1">
      <alignment horizontal="center" vertical="center"/>
    </xf>
    <xf numFmtId="0" fontId="17" fillId="4" borderId="18" xfId="65" applyFont="1" applyFill="1" applyBorder="1" applyAlignment="1">
      <alignment horizontal="center" vertical="center"/>
    </xf>
    <xf numFmtId="41" fontId="17" fillId="0" borderId="11" xfId="65" applyNumberFormat="1" applyFont="1" applyFill="1" applyBorder="1" applyAlignment="1">
      <alignment vertical="center"/>
    </xf>
    <xf numFmtId="0" fontId="17" fillId="0" borderId="65" xfId="65" applyFont="1" applyBorder="1" applyAlignment="1">
      <alignment horizontal="center" vertical="center"/>
    </xf>
    <xf numFmtId="41" fontId="17" fillId="0" borderId="66" xfId="65" applyNumberFormat="1" applyFont="1" applyBorder="1" applyAlignment="1">
      <alignment horizontal="right" vertical="center"/>
    </xf>
    <xf numFmtId="0" fontId="24" fillId="0" borderId="1" xfId="1" applyFont="1" applyBorder="1" applyAlignment="1">
      <alignment horizontal="center" vertical="center"/>
    </xf>
    <xf numFmtId="0" fontId="24" fillId="0" borderId="2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25" fillId="0" borderId="0" xfId="1" applyFont="1" applyAlignment="1">
      <alignment horizontal="center" vertical="center"/>
    </xf>
    <xf numFmtId="0" fontId="26" fillId="0" borderId="0" xfId="1" applyFont="1" applyAlignment="1">
      <alignment vertical="center"/>
    </xf>
    <xf numFmtId="0" fontId="25" fillId="0" borderId="0" xfId="1" applyFont="1" applyAlignment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horizontal="center" vertical="center"/>
    </xf>
    <xf numFmtId="0" fontId="21" fillId="2" borderId="5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center" vertical="center"/>
    </xf>
    <xf numFmtId="0" fontId="25" fillId="0" borderId="7" xfId="1" applyFont="1" applyBorder="1" applyAlignment="1">
      <alignment horizontal="left" vertical="center"/>
    </xf>
    <xf numFmtId="0" fontId="25" fillId="0" borderId="8" xfId="1" applyFont="1" applyBorder="1" applyAlignment="1">
      <alignment horizontal="left" vertical="center"/>
    </xf>
    <xf numFmtId="0" fontId="25" fillId="0" borderId="9" xfId="1" applyFont="1" applyBorder="1" applyAlignment="1">
      <alignment horizontal="left" vertical="center"/>
    </xf>
    <xf numFmtId="0" fontId="25" fillId="0" borderId="10" xfId="1" applyFont="1" applyBorder="1" applyAlignment="1">
      <alignment horizontal="center" vertical="center"/>
    </xf>
    <xf numFmtId="41" fontId="25" fillId="0" borderId="11" xfId="1" applyNumberFormat="1" applyFont="1" applyBorder="1" applyAlignment="1">
      <alignment horizontal="right" vertical="center"/>
    </xf>
    <xf numFmtId="0" fontId="25" fillId="0" borderId="12" xfId="1" applyFont="1" applyBorder="1" applyAlignment="1">
      <alignment horizontal="left" vertical="center"/>
    </xf>
    <xf numFmtId="0" fontId="25" fillId="0" borderId="13" xfId="1" applyFont="1" applyBorder="1" applyAlignment="1">
      <alignment horizontal="left" vertical="center"/>
    </xf>
    <xf numFmtId="0" fontId="25" fillId="0" borderId="14" xfId="1" applyFont="1" applyBorder="1" applyAlignment="1">
      <alignment horizontal="left" vertical="center"/>
    </xf>
    <xf numFmtId="0" fontId="25" fillId="0" borderId="15" xfId="1" applyFont="1" applyBorder="1" applyAlignment="1">
      <alignment horizontal="center" vertical="center"/>
    </xf>
    <xf numFmtId="41" fontId="25" fillId="0" borderId="16" xfId="1" applyNumberFormat="1" applyFont="1" applyBorder="1" applyAlignment="1">
      <alignment horizontal="right" vertical="center"/>
    </xf>
    <xf numFmtId="0" fontId="21" fillId="0" borderId="1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41" fontId="21" fillId="0" borderId="6" xfId="1" applyNumberFormat="1" applyFont="1" applyBorder="1" applyAlignment="1">
      <alignment horizontal="right" vertical="center"/>
    </xf>
    <xf numFmtId="0" fontId="25" fillId="2" borderId="17" xfId="1" applyFont="1" applyFill="1" applyBorder="1" applyAlignment="1">
      <alignment horizontal="center" vertical="center"/>
    </xf>
    <xf numFmtId="0" fontId="25" fillId="2" borderId="17" xfId="1" applyFont="1" applyFill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14" fontId="25" fillId="0" borderId="17" xfId="1" applyNumberFormat="1" applyFont="1" applyFill="1" applyBorder="1" applyAlignment="1">
      <alignment horizontal="center" vertical="center"/>
    </xf>
    <xf numFmtId="177" fontId="25" fillId="0" borderId="17" xfId="1" applyNumberFormat="1" applyFont="1" applyFill="1" applyBorder="1" applyAlignment="1">
      <alignment vertical="center"/>
    </xf>
    <xf numFmtId="0" fontId="25" fillId="0" borderId="20" xfId="1" applyFont="1" applyBorder="1" applyAlignment="1">
      <alignment horizontal="center" vertical="center" wrapText="1"/>
    </xf>
    <xf numFmtId="14" fontId="25" fillId="0" borderId="17" xfId="4" applyNumberFormat="1" applyFont="1" applyFill="1" applyBorder="1" applyAlignment="1">
      <alignment horizontal="center" vertical="center"/>
    </xf>
    <xf numFmtId="177" fontId="25" fillId="0" borderId="17" xfId="5" applyNumberFormat="1" applyFont="1" applyFill="1" applyBorder="1" applyAlignment="1">
      <alignment vertical="center"/>
    </xf>
    <xf numFmtId="0" fontId="25" fillId="0" borderId="17" xfId="1" applyFont="1" applyFill="1" applyBorder="1" applyAlignment="1">
      <alignment horizontal="left" vertical="center" shrinkToFit="1"/>
    </xf>
    <xf numFmtId="0" fontId="25" fillId="0" borderId="21" xfId="1" applyFont="1" applyBorder="1" applyAlignment="1">
      <alignment horizontal="center" vertical="center" wrapText="1"/>
    </xf>
    <xf numFmtId="0" fontId="25" fillId="0" borderId="17" xfId="3" applyFont="1" applyFill="1" applyBorder="1" applyAlignment="1">
      <alignment horizontal="center" vertical="center"/>
    </xf>
    <xf numFmtId="0" fontId="25" fillId="0" borderId="1" xfId="3" applyFont="1" applyFill="1" applyBorder="1" applyAlignment="1">
      <alignment horizontal="center" vertical="center"/>
    </xf>
    <xf numFmtId="0" fontId="25" fillId="0" borderId="18" xfId="3" applyFont="1" applyFill="1" applyBorder="1" applyAlignment="1">
      <alignment horizontal="center" vertical="center"/>
    </xf>
    <xf numFmtId="41" fontId="25" fillId="0" borderId="17" xfId="1" applyNumberFormat="1" applyFont="1" applyFill="1" applyBorder="1" applyAlignment="1">
      <alignment horizontal="right" vertical="center"/>
    </xf>
    <xf numFmtId="0" fontId="25" fillId="0" borderId="19" xfId="2" applyFont="1" applyBorder="1" applyAlignment="1">
      <alignment horizontal="center" vertical="center" wrapText="1"/>
    </xf>
    <xf numFmtId="14" fontId="25" fillId="0" borderId="17" xfId="3" applyNumberFormat="1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shrinkToFit="1"/>
    </xf>
    <xf numFmtId="0" fontId="25" fillId="0" borderId="20" xfId="2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5" fillId="0" borderId="17" xfId="3" applyFont="1" applyFill="1" applyBorder="1" applyAlignment="1">
      <alignment horizontal="left" vertical="center" shrinkToFit="1"/>
    </xf>
    <xf numFmtId="0" fontId="25" fillId="0" borderId="17" xfId="4" applyFont="1" applyFill="1" applyBorder="1" applyAlignment="1">
      <alignment horizontal="left" vertical="center" shrinkToFit="1"/>
    </xf>
    <xf numFmtId="14" fontId="20" fillId="0" borderId="17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left" vertical="center"/>
    </xf>
    <xf numFmtId="0" fontId="25" fillId="0" borderId="21" xfId="2" applyFont="1" applyBorder="1" applyAlignment="1">
      <alignment horizontal="center" vertical="center" wrapText="1"/>
    </xf>
    <xf numFmtId="0" fontId="25" fillId="0" borderId="17" xfId="1" applyFont="1" applyFill="1" applyBorder="1" applyAlignment="1">
      <alignment horizontal="center" vertical="center"/>
    </xf>
    <xf numFmtId="0" fontId="25" fillId="0" borderId="17" xfId="1" applyFont="1" applyFill="1" applyBorder="1" applyAlignment="1">
      <alignment horizontal="center" vertical="center"/>
    </xf>
    <xf numFmtId="41" fontId="25" fillId="0" borderId="17" xfId="1" applyNumberFormat="1" applyFont="1" applyFill="1" applyBorder="1" applyAlignment="1">
      <alignment vertical="center"/>
    </xf>
    <xf numFmtId="0" fontId="25" fillId="0" borderId="1" xfId="3" applyFont="1" applyFill="1" applyBorder="1" applyAlignment="1">
      <alignment horizontal="left" vertical="center"/>
    </xf>
    <xf numFmtId="0" fontId="25" fillId="0" borderId="18" xfId="3" applyFont="1" applyFill="1" applyBorder="1" applyAlignment="1">
      <alignment horizontal="left" vertical="center"/>
    </xf>
    <xf numFmtId="177" fontId="20" fillId="0" borderId="17" xfId="6" applyNumberFormat="1" applyFont="1" applyBorder="1">
      <alignment vertical="center"/>
    </xf>
    <xf numFmtId="177" fontId="20" fillId="0" borderId="23" xfId="0" applyNumberFormat="1" applyFont="1" applyBorder="1">
      <alignment vertical="center"/>
    </xf>
    <xf numFmtId="177" fontId="25" fillId="0" borderId="20" xfId="1" applyNumberFormat="1" applyFont="1" applyFill="1" applyBorder="1" applyAlignment="1">
      <alignment vertical="center"/>
    </xf>
    <xf numFmtId="0" fontId="25" fillId="0" borderId="1" xfId="1" applyFont="1" applyFill="1" applyBorder="1" applyAlignment="1">
      <alignment horizontal="center" vertical="center"/>
    </xf>
    <xf numFmtId="0" fontId="25" fillId="0" borderId="18" xfId="1" applyFont="1" applyFill="1" applyBorder="1" applyAlignment="1">
      <alignment horizontal="center" vertical="center"/>
    </xf>
    <xf numFmtId="0" fontId="25" fillId="0" borderId="17" xfId="3" applyFont="1" applyFill="1" applyBorder="1" applyAlignment="1">
      <alignment horizontal="center" vertical="center"/>
    </xf>
    <xf numFmtId="0" fontId="27" fillId="0" borderId="24" xfId="7" applyFont="1" applyBorder="1" applyAlignment="1">
      <alignment horizontal="center" vertical="center"/>
    </xf>
    <xf numFmtId="0" fontId="25" fillId="0" borderId="25" xfId="7" applyFont="1" applyBorder="1" applyAlignment="1">
      <alignment vertical="center"/>
    </xf>
    <xf numFmtId="0" fontId="25" fillId="0" borderId="26" xfId="7" applyFont="1" applyBorder="1" applyAlignment="1">
      <alignment vertical="center"/>
    </xf>
    <xf numFmtId="0" fontId="25" fillId="0" borderId="0" xfId="7" applyFont="1" applyAlignment="1">
      <alignment vertical="center"/>
    </xf>
    <xf numFmtId="0" fontId="25" fillId="0" borderId="0" xfId="7" applyFont="1" applyAlignment="1">
      <alignment horizontal="center" vertical="center"/>
    </xf>
    <xf numFmtId="0" fontId="26" fillId="0" borderId="0" xfId="7" applyFont="1" applyAlignment="1">
      <alignment vertical="center"/>
    </xf>
    <xf numFmtId="0" fontId="25" fillId="0" borderId="0" xfId="7" applyFont="1" applyAlignment="1">
      <alignment horizontal="right" vertical="center"/>
    </xf>
    <xf numFmtId="0" fontId="25" fillId="3" borderId="24" xfId="7" applyFont="1" applyFill="1" applyBorder="1" applyAlignment="1">
      <alignment horizontal="center" vertical="center"/>
    </xf>
    <xf numFmtId="0" fontId="25" fillId="0" borderId="27" xfId="7" applyFont="1" applyBorder="1" applyAlignment="1">
      <alignment vertical="center"/>
    </xf>
    <xf numFmtId="0" fontId="25" fillId="3" borderId="28" xfId="7" applyFont="1" applyFill="1" applyBorder="1" applyAlignment="1">
      <alignment horizontal="center" vertical="center"/>
    </xf>
    <xf numFmtId="0" fontId="25" fillId="3" borderId="29" xfId="7" applyFont="1" applyFill="1" applyBorder="1" applyAlignment="1">
      <alignment horizontal="center" vertical="center"/>
    </xf>
    <xf numFmtId="0" fontId="25" fillId="0" borderId="30" xfId="7" applyFont="1" applyBorder="1" applyAlignment="1">
      <alignment horizontal="left" vertical="center"/>
    </xf>
    <xf numFmtId="0" fontId="25" fillId="0" borderId="31" xfId="7" applyFont="1" applyBorder="1" applyAlignment="1">
      <alignment vertical="center"/>
    </xf>
    <xf numFmtId="0" fontId="25" fillId="0" borderId="32" xfId="7" applyFont="1" applyBorder="1" applyAlignment="1">
      <alignment vertical="center"/>
    </xf>
    <xf numFmtId="0" fontId="25" fillId="0" borderId="33" xfId="7" applyFont="1" applyBorder="1" applyAlignment="1">
      <alignment horizontal="center" vertical="center"/>
    </xf>
    <xf numFmtId="178" fontId="25" fillId="0" borderId="34" xfId="7" applyNumberFormat="1" applyFont="1" applyBorder="1" applyAlignment="1">
      <alignment vertical="center"/>
    </xf>
    <xf numFmtId="0" fontId="25" fillId="0" borderId="35" xfId="7" applyFont="1" applyBorder="1" applyAlignment="1">
      <alignment horizontal="left" vertical="center"/>
    </xf>
    <xf numFmtId="0" fontId="25" fillId="0" borderId="36" xfId="7" applyFont="1" applyBorder="1" applyAlignment="1">
      <alignment vertical="center"/>
    </xf>
    <xf numFmtId="0" fontId="25" fillId="0" borderId="37" xfId="7" applyFont="1" applyBorder="1" applyAlignment="1">
      <alignment vertical="center"/>
    </xf>
    <xf numFmtId="0" fontId="25" fillId="0" borderId="38" xfId="7" applyFont="1" applyBorder="1" applyAlignment="1">
      <alignment horizontal="center" vertical="center"/>
    </xf>
    <xf numFmtId="178" fontId="25" fillId="0" borderId="39" xfId="7" applyNumberFormat="1" applyFont="1" applyBorder="1" applyAlignment="1">
      <alignment vertical="center"/>
    </xf>
    <xf numFmtId="0" fontId="25" fillId="3" borderId="40" xfId="7" applyFont="1" applyFill="1" applyBorder="1" applyAlignment="1">
      <alignment horizontal="center" vertical="center"/>
    </xf>
    <xf numFmtId="0" fontId="25" fillId="0" borderId="41" xfId="7" applyFont="1" applyBorder="1" applyAlignment="1">
      <alignment vertical="center"/>
    </xf>
    <xf numFmtId="0" fontId="25" fillId="0" borderId="42" xfId="7" applyFont="1" applyBorder="1" applyAlignment="1">
      <alignment horizontal="left" vertical="center" wrapText="1"/>
    </xf>
    <xf numFmtId="14" fontId="25" fillId="0" borderId="43" xfId="7" applyNumberFormat="1" applyFont="1" applyBorder="1" applyAlignment="1">
      <alignment horizontal="center" vertical="center"/>
    </xf>
    <xf numFmtId="0" fontId="25" fillId="0" borderId="44" xfId="7" applyFont="1" applyBorder="1" applyAlignment="1">
      <alignment vertical="center"/>
    </xf>
    <xf numFmtId="178" fontId="25" fillId="0" borderId="43" xfId="7" applyNumberFormat="1" applyFont="1" applyBorder="1" applyAlignment="1">
      <alignment vertical="center"/>
    </xf>
    <xf numFmtId="0" fontId="25" fillId="0" borderId="45" xfId="7" applyFont="1" applyBorder="1" applyAlignment="1">
      <alignment horizontal="left" vertical="center" wrapText="1"/>
    </xf>
    <xf numFmtId="0" fontId="25" fillId="0" borderId="46" xfId="7" applyFont="1" applyBorder="1" applyAlignment="1">
      <alignment horizontal="left" vertical="center"/>
    </xf>
    <xf numFmtId="0" fontId="25" fillId="0" borderId="47" xfId="7" applyFont="1" applyBorder="1" applyAlignment="1">
      <alignment vertical="center"/>
    </xf>
    <xf numFmtId="178" fontId="25" fillId="0" borderId="48" xfId="7" applyNumberFormat="1" applyFont="1" applyBorder="1" applyAlignment="1">
      <alignment vertical="center"/>
    </xf>
    <xf numFmtId="0" fontId="25" fillId="0" borderId="45" xfId="7" applyFont="1" applyBorder="1" applyAlignment="1">
      <alignment horizontal="left" vertical="center"/>
    </xf>
    <xf numFmtId="0" fontId="25" fillId="0" borderId="48" xfId="7" applyFont="1" applyBorder="1" applyAlignment="1">
      <alignment horizontal="left" vertical="center"/>
    </xf>
    <xf numFmtId="176" fontId="25" fillId="0" borderId="48" xfId="7" applyNumberFormat="1" applyFont="1" applyBorder="1" applyAlignment="1">
      <alignment horizontal="right" vertical="center"/>
    </xf>
    <xf numFmtId="0" fontId="25" fillId="0" borderId="35" xfId="7" applyFont="1" applyBorder="1" applyAlignment="1">
      <alignment horizontal="left" vertical="center"/>
    </xf>
    <xf numFmtId="0" fontId="25" fillId="0" borderId="48" xfId="7" applyFont="1" applyBorder="1" applyAlignment="1">
      <alignment vertical="center"/>
    </xf>
    <xf numFmtId="0" fontId="25" fillId="0" borderId="49" xfId="7" applyFont="1" applyBorder="1" applyAlignment="1">
      <alignment horizontal="left" vertical="center"/>
    </xf>
    <xf numFmtId="0" fontId="25" fillId="0" borderId="42" xfId="7" applyFont="1" applyBorder="1" applyAlignment="1">
      <alignment horizontal="center" vertical="center" wrapText="1"/>
    </xf>
    <xf numFmtId="0" fontId="25" fillId="0" borderId="45" xfId="7" applyFont="1" applyBorder="1" applyAlignment="1">
      <alignment horizontal="center" vertical="center" wrapText="1"/>
    </xf>
    <xf numFmtId="0" fontId="20" fillId="0" borderId="45" xfId="0" applyFont="1" applyBorder="1" applyAlignment="1">
      <alignment vertical="center"/>
    </xf>
    <xf numFmtId="0" fontId="25" fillId="0" borderId="46" xfId="7" applyFont="1" applyBorder="1" applyAlignment="1">
      <alignment horizontal="left" vertical="center"/>
    </xf>
    <xf numFmtId="0" fontId="25" fillId="0" borderId="47" xfId="7" applyFont="1" applyBorder="1" applyAlignment="1">
      <alignment vertical="center"/>
    </xf>
    <xf numFmtId="14" fontId="25" fillId="0" borderId="35" xfId="7" applyNumberFormat="1" applyFont="1" applyBorder="1" applyAlignment="1">
      <alignment horizontal="center" vertical="center"/>
    </xf>
    <xf numFmtId="0" fontId="25" fillId="0" borderId="48" xfId="7" applyFont="1" applyBorder="1" applyAlignment="1">
      <alignment vertical="center"/>
    </xf>
    <xf numFmtId="0" fontId="25" fillId="0" borderId="35" xfId="7" applyFont="1" applyBorder="1" applyAlignment="1">
      <alignment vertical="center"/>
    </xf>
    <xf numFmtId="0" fontId="25" fillId="0" borderId="43" xfId="7" applyFont="1" applyBorder="1" applyAlignment="1">
      <alignment horizontal="left" vertical="center"/>
    </xf>
    <xf numFmtId="0" fontId="25" fillId="0" borderId="45" xfId="0" applyFont="1" applyBorder="1" applyAlignment="1">
      <alignment horizontal="center" vertical="center"/>
    </xf>
    <xf numFmtId="0" fontId="25" fillId="0" borderId="55" xfId="0" applyFont="1" applyBorder="1" applyAlignment="1">
      <alignment vertical="center"/>
    </xf>
    <xf numFmtId="0" fontId="25" fillId="0" borderId="56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0" fontId="25" fillId="0" borderId="57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47" xfId="0" applyFont="1" applyBorder="1" applyAlignment="1">
      <alignment vertical="center"/>
    </xf>
    <xf numFmtId="0" fontId="25" fillId="0" borderId="57" xfId="0" applyFont="1" applyBorder="1" applyAlignment="1">
      <alignment vertical="center"/>
    </xf>
    <xf numFmtId="14" fontId="25" fillId="0" borderId="45" xfId="0" applyNumberFormat="1" applyFont="1" applyBorder="1" applyAlignment="1">
      <alignment horizontal="center" vertical="center"/>
    </xf>
    <xf numFmtId="0" fontId="25" fillId="0" borderId="55" xfId="0" applyFont="1" applyBorder="1" applyAlignment="1">
      <alignment vertical="center"/>
    </xf>
    <xf numFmtId="0" fontId="25" fillId="0" borderId="56" xfId="0" applyFont="1" applyBorder="1" applyAlignment="1">
      <alignment vertical="center"/>
    </xf>
    <xf numFmtId="176" fontId="25" fillId="0" borderId="45" xfId="0" applyNumberFormat="1" applyFont="1" applyBorder="1" applyAlignment="1">
      <alignment vertical="center"/>
    </xf>
    <xf numFmtId="0" fontId="20" fillId="0" borderId="49" xfId="0" applyFont="1" applyBorder="1" applyAlignment="1">
      <alignment vertical="center"/>
    </xf>
    <xf numFmtId="14" fontId="20" fillId="0" borderId="43" xfId="7" applyNumberFormat="1" applyFont="1" applyBorder="1" applyAlignment="1">
      <alignment horizontal="center" vertical="center"/>
    </xf>
    <xf numFmtId="0" fontId="20" fillId="0" borderId="35" xfId="7" applyFont="1" applyBorder="1" applyAlignment="1">
      <alignment horizontal="left" vertical="center"/>
    </xf>
    <xf numFmtId="0" fontId="20" fillId="0" borderId="48" xfId="7" applyFont="1" applyBorder="1" applyAlignment="1">
      <alignment vertical="center"/>
    </xf>
    <xf numFmtId="178" fontId="20" fillId="0" borderId="43" xfId="7" applyNumberFormat="1" applyFont="1" applyBorder="1" applyAlignment="1">
      <alignment vertical="center"/>
    </xf>
    <xf numFmtId="0" fontId="25" fillId="0" borderId="45" xfId="7" applyFont="1" applyBorder="1" applyAlignment="1">
      <alignment vertical="center"/>
    </xf>
    <xf numFmtId="0" fontId="20" fillId="0" borderId="43" xfId="7" applyFont="1" applyBorder="1" applyAlignment="1">
      <alignment vertical="center"/>
    </xf>
    <xf numFmtId="0" fontId="20" fillId="0" borderId="35" xfId="7" applyFont="1" applyBorder="1" applyAlignment="1">
      <alignment vertical="center"/>
    </xf>
    <xf numFmtId="176" fontId="20" fillId="0" borderId="48" xfId="7" applyNumberFormat="1" applyFont="1" applyBorder="1" applyAlignment="1">
      <alignment horizontal="right" vertical="center"/>
    </xf>
    <xf numFmtId="14" fontId="20" fillId="0" borderId="35" xfId="7" applyNumberFormat="1" applyFont="1" applyBorder="1" applyAlignment="1">
      <alignment horizontal="center" vertical="center"/>
    </xf>
    <xf numFmtId="0" fontId="20" fillId="0" borderId="35" xfId="7" applyFont="1" applyBorder="1" applyAlignment="1">
      <alignment horizontal="left" vertical="center"/>
    </xf>
    <xf numFmtId="0" fontId="20" fillId="0" borderId="48" xfId="7" applyFont="1" applyBorder="1" applyAlignment="1">
      <alignment vertical="center"/>
    </xf>
    <xf numFmtId="0" fontId="25" fillId="0" borderId="49" xfId="7" applyFont="1" applyBorder="1" applyAlignment="1">
      <alignment vertical="center"/>
    </xf>
    <xf numFmtId="0" fontId="20" fillId="0" borderId="30" xfId="7" applyFont="1" applyBorder="1" applyAlignment="1">
      <alignment horizontal="left" vertical="center"/>
    </xf>
    <xf numFmtId="0" fontId="20" fillId="0" borderId="44" xfId="7" applyFont="1" applyBorder="1" applyAlignment="1">
      <alignment vertical="center"/>
    </xf>
    <xf numFmtId="178" fontId="20" fillId="0" borderId="58" xfId="7" applyNumberFormat="1" applyFont="1" applyBorder="1" applyAlignment="1">
      <alignment vertical="center"/>
    </xf>
    <xf numFmtId="0" fontId="20" fillId="0" borderId="48" xfId="7" applyFont="1" applyBorder="1" applyAlignment="1">
      <alignment horizontal="left" vertical="center"/>
    </xf>
    <xf numFmtId="178" fontId="20" fillId="0" borderId="48" xfId="7" applyNumberFormat="1" applyFont="1" applyBorder="1" applyAlignment="1">
      <alignment vertical="center"/>
    </xf>
    <xf numFmtId="0" fontId="20" fillId="0" borderId="53" xfId="7" applyFont="1" applyBorder="1" applyAlignment="1">
      <alignment horizontal="left" vertical="center"/>
    </xf>
    <xf numFmtId="0" fontId="20" fillId="0" borderId="54" xfId="7" applyFont="1" applyBorder="1" applyAlignment="1">
      <alignment vertical="center"/>
    </xf>
    <xf numFmtId="176" fontId="20" fillId="0" borderId="54" xfId="7" applyNumberFormat="1" applyFont="1" applyBorder="1" applyAlignment="1">
      <alignment horizontal="right" vertical="center"/>
    </xf>
    <xf numFmtId="14" fontId="20" fillId="0" borderId="45" xfId="7" applyNumberFormat="1" applyFont="1" applyBorder="1" applyAlignment="1">
      <alignment horizontal="center" vertical="center"/>
    </xf>
    <xf numFmtId="0" fontId="20" fillId="0" borderId="43" xfId="7" applyFont="1" applyBorder="1" applyAlignment="1">
      <alignment horizontal="left" vertical="center"/>
    </xf>
    <xf numFmtId="176" fontId="20" fillId="0" borderId="43" xfId="7" applyNumberFormat="1" applyFont="1" applyBorder="1" applyAlignment="1">
      <alignment horizontal="right" vertical="center"/>
    </xf>
    <xf numFmtId="0" fontId="20" fillId="0" borderId="51" xfId="7" applyFont="1" applyBorder="1" applyAlignment="1">
      <alignment horizontal="center" vertical="center"/>
    </xf>
    <xf numFmtId="178" fontId="20" fillId="0" borderId="50" xfId="7" applyNumberFormat="1" applyFont="1" applyBorder="1" applyAlignment="1">
      <alignment vertical="center"/>
    </xf>
    <xf numFmtId="0" fontId="25" fillId="0" borderId="51" xfId="7" applyFont="1" applyBorder="1" applyAlignment="1">
      <alignment horizontal="center" vertical="center"/>
    </xf>
    <xf numFmtId="178" fontId="25" fillId="0" borderId="50" xfId="7" applyNumberFormat="1" applyFont="1" applyBorder="1" applyAlignment="1">
      <alignment vertical="center"/>
    </xf>
    <xf numFmtId="0" fontId="25" fillId="0" borderId="24" xfId="7" applyFont="1" applyBorder="1" applyAlignment="1">
      <alignment horizontal="center" vertical="center"/>
    </xf>
    <xf numFmtId="0" fontId="25" fillId="0" borderId="28" xfId="7" applyFont="1" applyBorder="1" applyAlignment="1">
      <alignment horizontal="center" vertical="center"/>
    </xf>
    <xf numFmtId="178" fontId="25" fillId="0" borderId="29" xfId="7" applyNumberFormat="1" applyFont="1" applyBorder="1" applyAlignment="1">
      <alignment vertical="center"/>
    </xf>
    <xf numFmtId="0" fontId="17" fillId="0" borderId="62" xfId="66" applyFont="1" applyFill="1" applyBorder="1" applyAlignment="1">
      <alignment horizontal="center" vertical="center"/>
    </xf>
    <xf numFmtId="0" fontId="17" fillId="0" borderId="64" xfId="66" applyFont="1" applyFill="1" applyBorder="1" applyAlignment="1">
      <alignment horizontal="center" vertical="center"/>
    </xf>
    <xf numFmtId="0" fontId="17" fillId="0" borderId="63" xfId="66" applyFont="1" applyFill="1" applyBorder="1" applyAlignment="1">
      <alignment horizontal="center" vertical="center"/>
    </xf>
    <xf numFmtId="41" fontId="17" fillId="0" borderId="61" xfId="65" applyNumberFormat="1" applyFont="1" applyFill="1" applyBorder="1" applyAlignment="1">
      <alignment vertical="center"/>
    </xf>
    <xf numFmtId="49" fontId="25" fillId="0" borderId="62" xfId="0" applyNumberFormat="1" applyFont="1" applyBorder="1" applyAlignment="1">
      <alignment horizontal="center" vertical="center"/>
    </xf>
    <xf numFmtId="49" fontId="25" fillId="0" borderId="64" xfId="0" applyNumberFormat="1" applyFont="1" applyBorder="1" applyAlignment="1">
      <alignment horizontal="center" vertical="center"/>
    </xf>
    <xf numFmtId="49" fontId="25" fillId="0" borderId="63" xfId="0" applyNumberFormat="1" applyFont="1" applyBorder="1" applyAlignment="1">
      <alignment horizontal="center" vertical="center"/>
    </xf>
    <xf numFmtId="3" fontId="17" fillId="0" borderId="61" xfId="0" applyNumberFormat="1" applyFont="1" applyBorder="1" applyAlignment="1">
      <alignment horizontal="right" vertical="center"/>
    </xf>
    <xf numFmtId="0" fontId="17" fillId="0" borderId="1" xfId="65" applyFont="1" applyBorder="1" applyAlignment="1">
      <alignment horizontal="center" vertical="center"/>
    </xf>
    <xf numFmtId="0" fontId="17" fillId="0" borderId="2" xfId="65" applyFont="1" applyBorder="1" applyAlignment="1">
      <alignment horizontal="center" vertical="center"/>
    </xf>
    <xf numFmtId="0" fontId="17" fillId="0" borderId="4" xfId="65" applyFont="1" applyBorder="1" applyAlignment="1">
      <alignment horizontal="center" vertical="center"/>
    </xf>
    <xf numFmtId="0" fontId="17" fillId="0" borderId="4" xfId="65" applyFont="1" applyBorder="1" applyAlignment="1">
      <alignment horizontal="center" vertical="center"/>
    </xf>
    <xf numFmtId="41" fontId="17" fillId="0" borderId="6" xfId="65" applyNumberFormat="1" applyFont="1" applyBorder="1" applyAlignment="1">
      <alignment horizontal="right" vertical="center"/>
    </xf>
    <xf numFmtId="41" fontId="17" fillId="0" borderId="21" xfId="65" applyNumberFormat="1" applyFont="1" applyFill="1" applyBorder="1" applyAlignment="1">
      <alignment horizontal="right" vertical="center"/>
    </xf>
    <xf numFmtId="14" fontId="25" fillId="0" borderId="45" xfId="7" applyNumberFormat="1" applyFont="1" applyBorder="1" applyAlignment="1">
      <alignment horizontal="center" vertical="center"/>
    </xf>
    <xf numFmtId="0" fontId="25" fillId="0" borderId="44" xfId="7" applyFont="1" applyBorder="1" applyAlignment="1">
      <alignment horizontal="left" vertical="center"/>
    </xf>
    <xf numFmtId="178" fontId="25" fillId="0" borderId="56" xfId="7" applyNumberFormat="1" applyFont="1" applyBorder="1" applyAlignment="1">
      <alignment vertical="center"/>
    </xf>
    <xf numFmtId="0" fontId="25" fillId="0" borderId="47" xfId="7" applyFont="1" applyBorder="1" applyAlignment="1">
      <alignment horizontal="left" vertical="center"/>
    </xf>
    <xf numFmtId="0" fontId="20" fillId="0" borderId="48" xfId="0" applyFont="1" applyBorder="1" applyAlignment="1">
      <alignment horizontal="left" vertical="center"/>
    </xf>
    <xf numFmtId="178" fontId="25" fillId="0" borderId="52" xfId="7" applyNumberFormat="1" applyFont="1" applyBorder="1" applyAlignment="1">
      <alignment vertical="center"/>
    </xf>
    <xf numFmtId="14" fontId="25" fillId="0" borderId="58" xfId="7" applyNumberFormat="1" applyFont="1" applyBorder="1" applyAlignment="1">
      <alignment horizontal="center" vertical="center"/>
    </xf>
    <xf numFmtId="0" fontId="25" fillId="0" borderId="59" xfId="7" applyFont="1" applyBorder="1" applyAlignment="1">
      <alignment horizontal="left" vertical="center"/>
    </xf>
    <xf numFmtId="0" fontId="25" fillId="0" borderId="34" xfId="7" applyFont="1" applyBorder="1" applyAlignment="1">
      <alignment horizontal="left" vertical="center"/>
    </xf>
    <xf numFmtId="178" fontId="25" fillId="0" borderId="58" xfId="7" applyNumberFormat="1" applyFont="1" applyBorder="1" applyAlignment="1">
      <alignment vertical="center"/>
    </xf>
    <xf numFmtId="0" fontId="25" fillId="0" borderId="60" xfId="7" applyFont="1" applyBorder="1" applyAlignment="1">
      <alignment horizontal="left" vertical="center"/>
    </xf>
    <xf numFmtId="0" fontId="25" fillId="0" borderId="39" xfId="7" applyFont="1" applyBorder="1" applyAlignment="1">
      <alignment vertical="center"/>
    </xf>
    <xf numFmtId="0" fontId="25" fillId="0" borderId="0" xfId="7" applyFont="1" applyBorder="1" applyAlignment="1">
      <alignment vertical="center"/>
    </xf>
    <xf numFmtId="14" fontId="25" fillId="0" borderId="71" xfId="1" applyNumberFormat="1" applyFont="1" applyFill="1" applyBorder="1" applyAlignment="1">
      <alignment horizontal="center" vertical="center"/>
    </xf>
    <xf numFmtId="0" fontId="20" fillId="0" borderId="8" xfId="3" applyFont="1" applyFill="1" applyBorder="1" applyAlignment="1">
      <alignment vertical="center" shrinkToFit="1"/>
    </xf>
    <xf numFmtId="0" fontId="20" fillId="0" borderId="72" xfId="0" applyFont="1" applyBorder="1" applyAlignment="1">
      <alignment vertical="center" shrinkToFit="1"/>
    </xf>
    <xf numFmtId="177" fontId="25" fillId="0" borderId="71" xfId="1" applyNumberFormat="1" applyFont="1" applyFill="1" applyBorder="1" applyAlignment="1">
      <alignment vertical="center"/>
    </xf>
    <xf numFmtId="14" fontId="25" fillId="0" borderId="73" xfId="1" applyNumberFormat="1" applyFont="1" applyFill="1" applyBorder="1" applyAlignment="1">
      <alignment horizontal="center" vertical="center"/>
    </xf>
    <xf numFmtId="0" fontId="20" fillId="0" borderId="12" xfId="3" applyFont="1" applyFill="1" applyBorder="1" applyAlignment="1">
      <alignment horizontal="left" vertical="center" shrinkToFit="1"/>
    </xf>
    <xf numFmtId="0" fontId="20" fillId="0" borderId="74" xfId="3" applyFont="1" applyFill="1" applyBorder="1" applyAlignment="1">
      <alignment horizontal="left" vertical="center" shrinkToFit="1"/>
    </xf>
    <xf numFmtId="177" fontId="25" fillId="0" borderId="73" xfId="1" applyNumberFormat="1" applyFont="1" applyFill="1" applyBorder="1" applyAlignment="1">
      <alignment vertical="center"/>
    </xf>
    <xf numFmtId="14" fontId="25" fillId="0" borderId="73" xfId="4" applyNumberFormat="1" applyFont="1" applyFill="1" applyBorder="1" applyAlignment="1">
      <alignment horizontal="center" vertical="center"/>
    </xf>
    <xf numFmtId="0" fontId="25" fillId="0" borderId="12" xfId="4" applyFont="1" applyFill="1" applyBorder="1" applyAlignment="1">
      <alignment horizontal="left" vertical="center" shrinkToFit="1"/>
    </xf>
    <xf numFmtId="0" fontId="25" fillId="0" borderId="74" xfId="4" applyFont="1" applyFill="1" applyBorder="1" applyAlignment="1">
      <alignment horizontal="left" vertical="center" shrinkToFit="1"/>
    </xf>
    <xf numFmtId="177" fontId="25" fillId="0" borderId="73" xfId="5" applyNumberFormat="1" applyFont="1" applyFill="1" applyBorder="1" applyAlignment="1">
      <alignment horizontal="right" vertical="center"/>
    </xf>
    <xf numFmtId="0" fontId="25" fillId="0" borderId="13" xfId="4" applyFont="1" applyFill="1" applyBorder="1" applyAlignment="1">
      <alignment horizontal="left" vertical="center" shrinkToFit="1"/>
    </xf>
    <xf numFmtId="177" fontId="25" fillId="0" borderId="73" xfId="5" applyNumberFormat="1" applyFont="1" applyFill="1" applyBorder="1" applyAlignment="1">
      <alignment vertical="center"/>
    </xf>
    <xf numFmtId="0" fontId="25" fillId="0" borderId="73" xfId="1" applyFont="1" applyFill="1" applyBorder="1" applyAlignment="1">
      <alignment horizontal="left" vertical="center" shrinkToFit="1"/>
    </xf>
    <xf numFmtId="177" fontId="25" fillId="0" borderId="73" xfId="1" applyNumberFormat="1" applyFont="1" applyFill="1" applyBorder="1" applyAlignment="1">
      <alignment horizontal="right" vertical="center"/>
    </xf>
    <xf numFmtId="0" fontId="25" fillId="0" borderId="73" xfId="1" applyFont="1" applyFill="1" applyBorder="1" applyAlignment="1">
      <alignment vertical="center" shrinkToFit="1"/>
    </xf>
    <xf numFmtId="0" fontId="20" fillId="0" borderId="73" xfId="0" applyFont="1" applyBorder="1" applyAlignment="1">
      <alignment vertical="center" shrinkToFit="1"/>
    </xf>
    <xf numFmtId="176" fontId="25" fillId="0" borderId="73" xfId="1" applyNumberFormat="1" applyFont="1" applyFill="1" applyBorder="1" applyAlignment="1">
      <alignment horizontal="right" vertical="center"/>
    </xf>
    <xf numFmtId="0" fontId="25" fillId="0" borderId="13" xfId="1" applyFont="1" applyFill="1" applyBorder="1" applyAlignment="1">
      <alignment horizontal="left" vertical="center" shrinkToFit="1"/>
    </xf>
    <xf numFmtId="0" fontId="25" fillId="0" borderId="74" xfId="1" applyFont="1" applyFill="1" applyBorder="1" applyAlignment="1">
      <alignment horizontal="left" vertical="center" shrinkToFit="1"/>
    </xf>
    <xf numFmtId="0" fontId="25" fillId="0" borderId="13" xfId="1" applyFont="1" applyFill="1" applyBorder="1" applyAlignment="1">
      <alignment vertical="center" shrinkToFit="1"/>
    </xf>
    <xf numFmtId="0" fontId="20" fillId="0" borderId="74" xfId="0" applyFont="1" applyBorder="1" applyAlignment="1">
      <alignment vertical="center" shrinkToFit="1"/>
    </xf>
    <xf numFmtId="14" fontId="25" fillId="0" borderId="61" xfId="1" applyNumberFormat="1" applyFont="1" applyFill="1" applyBorder="1" applyAlignment="1">
      <alignment horizontal="center" vertical="center"/>
    </xf>
    <xf numFmtId="0" fontId="25" fillId="0" borderId="64" xfId="1" applyFont="1" applyFill="1" applyBorder="1" applyAlignment="1">
      <alignment vertical="center" shrinkToFit="1"/>
    </xf>
    <xf numFmtId="0" fontId="20" fillId="0" borderId="63" xfId="0" applyFont="1" applyBorder="1" applyAlignment="1">
      <alignment vertical="center" shrinkToFit="1"/>
    </xf>
    <xf numFmtId="177" fontId="25" fillId="0" borderId="61" xfId="5" applyNumberFormat="1" applyFont="1" applyFill="1" applyBorder="1" applyAlignment="1">
      <alignment vertical="center"/>
    </xf>
    <xf numFmtId="14" fontId="25" fillId="0" borderId="71" xfId="3" applyNumberFormat="1" applyFont="1" applyFill="1" applyBorder="1" applyAlignment="1">
      <alignment horizontal="center" vertical="center"/>
    </xf>
    <xf numFmtId="0" fontId="20" fillId="0" borderId="71" xfId="0" applyFont="1" applyBorder="1" applyAlignment="1">
      <alignment horizontal="left" vertical="center" shrinkToFit="1"/>
    </xf>
    <xf numFmtId="176" fontId="25" fillId="0" borderId="71" xfId="1" applyNumberFormat="1" applyFont="1" applyFill="1" applyBorder="1" applyAlignment="1">
      <alignment horizontal="right" vertical="center"/>
    </xf>
    <xf numFmtId="0" fontId="20" fillId="0" borderId="12" xfId="0" applyFont="1" applyBorder="1" applyAlignment="1">
      <alignment horizontal="left" vertical="center"/>
    </xf>
    <xf numFmtId="0" fontId="20" fillId="0" borderId="74" xfId="0" applyFont="1" applyBorder="1" applyAlignment="1">
      <alignment horizontal="left" vertical="center"/>
    </xf>
    <xf numFmtId="41" fontId="25" fillId="0" borderId="73" xfId="1" applyNumberFormat="1" applyFont="1" applyFill="1" applyBorder="1" applyAlignment="1">
      <alignment horizontal="right" vertical="center"/>
    </xf>
    <xf numFmtId="14" fontId="25" fillId="0" borderId="73" xfId="3" applyNumberFormat="1" applyFont="1" applyFill="1" applyBorder="1" applyAlignment="1">
      <alignment horizontal="center" vertical="center"/>
    </xf>
    <xf numFmtId="0" fontId="25" fillId="0" borderId="73" xfId="3" applyFont="1" applyFill="1" applyBorder="1" applyAlignment="1">
      <alignment horizontal="left" vertical="center" shrinkToFit="1"/>
    </xf>
    <xf numFmtId="177" fontId="20" fillId="0" borderId="73" xfId="0" applyNumberFormat="1" applyFont="1" applyBorder="1" applyAlignment="1">
      <alignment horizontal="right" vertical="center"/>
    </xf>
    <xf numFmtId="0" fontId="25" fillId="0" borderId="73" xfId="3" applyFont="1" applyFill="1" applyBorder="1" applyAlignment="1">
      <alignment vertical="center" shrinkToFit="1"/>
    </xf>
    <xf numFmtId="0" fontId="25" fillId="0" borderId="73" xfId="4" applyFont="1" applyFill="1" applyBorder="1" applyAlignment="1">
      <alignment horizontal="left" vertical="center" shrinkToFit="1"/>
    </xf>
    <xf numFmtId="14" fontId="20" fillId="0" borderId="73" xfId="0" applyNumberFormat="1" applyFont="1" applyBorder="1" applyAlignment="1">
      <alignment horizontal="center" vertical="center"/>
    </xf>
    <xf numFmtId="0" fontId="20" fillId="0" borderId="73" xfId="0" applyFont="1" applyBorder="1" applyAlignment="1">
      <alignment horizontal="left" vertical="center"/>
    </xf>
    <xf numFmtId="0" fontId="20" fillId="0" borderId="73" xfId="0" applyFont="1" applyBorder="1" applyAlignment="1">
      <alignment horizontal="right" vertical="center"/>
    </xf>
    <xf numFmtId="0" fontId="25" fillId="0" borderId="62" xfId="1" applyFont="1" applyFill="1" applyBorder="1" applyAlignment="1">
      <alignment horizontal="left" vertical="center" shrinkToFit="1"/>
    </xf>
    <xf numFmtId="0" fontId="25" fillId="0" borderId="63" xfId="1" applyFont="1" applyFill="1" applyBorder="1" applyAlignment="1">
      <alignment horizontal="left" vertical="center" shrinkToFit="1"/>
    </xf>
    <xf numFmtId="177" fontId="25" fillId="0" borderId="61" xfId="1" applyNumberFormat="1" applyFont="1" applyFill="1" applyBorder="1" applyAlignment="1">
      <alignment horizontal="right" vertical="center"/>
    </xf>
    <xf numFmtId="0" fontId="25" fillId="0" borderId="7" xfId="3" applyFont="1" applyFill="1" applyBorder="1" applyAlignment="1">
      <alignment horizontal="left" vertical="center" shrinkToFit="1"/>
    </xf>
    <xf numFmtId="0" fontId="20" fillId="0" borderId="72" xfId="0" applyFont="1" applyBorder="1" applyAlignment="1">
      <alignment horizontal="left" vertical="center" shrinkToFit="1"/>
    </xf>
    <xf numFmtId="0" fontId="25" fillId="0" borderId="12" xfId="3" applyFont="1" applyFill="1" applyBorder="1" applyAlignment="1">
      <alignment horizontal="left" vertical="center" shrinkToFit="1"/>
    </xf>
    <xf numFmtId="0" fontId="25" fillId="0" borderId="74" xfId="3" applyFont="1" applyFill="1" applyBorder="1" applyAlignment="1">
      <alignment horizontal="left" vertical="center" shrinkToFit="1"/>
    </xf>
    <xf numFmtId="0" fontId="20" fillId="0" borderId="74" xfId="0" applyFont="1" applyBorder="1" applyAlignment="1">
      <alignment horizontal="left" vertical="center" shrinkToFit="1"/>
    </xf>
    <xf numFmtId="41" fontId="25" fillId="0" borderId="73" xfId="1" applyNumberFormat="1" applyFont="1" applyFill="1" applyBorder="1" applyAlignment="1">
      <alignment vertical="center"/>
    </xf>
    <xf numFmtId="41" fontId="25" fillId="0" borderId="73" xfId="5" applyFont="1" applyFill="1" applyBorder="1" applyAlignment="1">
      <alignment vertical="center"/>
    </xf>
    <xf numFmtId="14" fontId="25" fillId="0" borderId="61" xfId="4" applyNumberFormat="1" applyFont="1" applyFill="1" applyBorder="1" applyAlignment="1">
      <alignment horizontal="center" vertical="center"/>
    </xf>
    <xf numFmtId="0" fontId="25" fillId="0" borderId="62" xfId="4" applyFont="1" applyFill="1" applyBorder="1" applyAlignment="1">
      <alignment horizontal="left" vertical="center" shrinkToFit="1"/>
    </xf>
    <xf numFmtId="0" fontId="25" fillId="0" borderId="63" xfId="4" applyFont="1" applyFill="1" applyBorder="1" applyAlignment="1">
      <alignment horizontal="left" vertical="center" shrinkToFit="1"/>
    </xf>
    <xf numFmtId="41" fontId="25" fillId="0" borderId="61" xfId="5" applyFont="1" applyFill="1" applyBorder="1" applyAlignment="1">
      <alignment vertical="center"/>
    </xf>
    <xf numFmtId="0" fontId="25" fillId="0" borderId="71" xfId="1" applyFont="1" applyFill="1" applyBorder="1" applyAlignment="1">
      <alignment horizontal="left" vertical="center" shrinkToFit="1"/>
    </xf>
    <xf numFmtId="177" fontId="25" fillId="0" borderId="71" xfId="1" applyNumberFormat="1" applyFont="1" applyFill="1" applyBorder="1" applyAlignment="1">
      <alignment horizontal="right" vertical="center"/>
    </xf>
    <xf numFmtId="177" fontId="20" fillId="0" borderId="73" xfId="0" applyNumberFormat="1" applyFont="1" applyBorder="1">
      <alignment vertical="center"/>
    </xf>
    <xf numFmtId="0" fontId="20" fillId="0" borderId="73" xfId="0" applyFont="1" applyBorder="1" applyAlignment="1">
      <alignment horizontal="left" vertical="center" shrinkToFit="1"/>
    </xf>
    <xf numFmtId="0" fontId="20" fillId="0" borderId="73" xfId="0" applyFont="1" applyBorder="1" applyAlignment="1">
      <alignment vertical="center"/>
    </xf>
    <xf numFmtId="0" fontId="20" fillId="0" borderId="62" xfId="0" applyFont="1" applyBorder="1" applyAlignment="1">
      <alignment horizontal="left" vertical="center"/>
    </xf>
    <xf numFmtId="0" fontId="20" fillId="0" borderId="63" xfId="0" applyFont="1" applyBorder="1" applyAlignment="1">
      <alignment horizontal="left" vertical="center"/>
    </xf>
    <xf numFmtId="0" fontId="25" fillId="0" borderId="12" xfId="1" applyFont="1" applyFill="1" applyBorder="1" applyAlignment="1">
      <alignment horizontal="left" vertical="center" shrinkToFit="1"/>
    </xf>
    <xf numFmtId="14" fontId="25" fillId="0" borderId="61" xfId="3" applyNumberFormat="1" applyFont="1" applyFill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7" fillId="0" borderId="72" xfId="0" applyFont="1" applyBorder="1" applyAlignment="1">
      <alignment horizontal="left" vertical="center"/>
    </xf>
    <xf numFmtId="41" fontId="17" fillId="0" borderId="71" xfId="0" applyNumberFormat="1" applyFont="1" applyBorder="1" applyAlignment="1">
      <alignment horizontal="right" vertical="center"/>
    </xf>
    <xf numFmtId="0" fontId="17" fillId="0" borderId="73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7" fillId="0" borderId="74" xfId="0" applyFont="1" applyBorder="1" applyAlignment="1">
      <alignment horizontal="left" vertical="center"/>
    </xf>
    <xf numFmtId="41" fontId="17" fillId="0" borderId="73" xfId="0" applyNumberFormat="1" applyFont="1" applyBorder="1" applyAlignment="1">
      <alignment horizontal="right" vertical="center"/>
    </xf>
    <xf numFmtId="49" fontId="17" fillId="0" borderId="71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left" vertical="center"/>
    </xf>
    <xf numFmtId="49" fontId="17" fillId="0" borderId="72" xfId="0" applyNumberFormat="1" applyFont="1" applyBorder="1" applyAlignment="1">
      <alignment horizontal="center" vertical="center"/>
    </xf>
    <xf numFmtId="3" fontId="17" fillId="0" borderId="71" xfId="0" applyNumberFormat="1" applyFont="1" applyBorder="1" applyAlignment="1">
      <alignment horizontal="right" vertical="center"/>
    </xf>
    <xf numFmtId="49" fontId="17" fillId="0" borderId="73" xfId="0" applyNumberFormat="1" applyFont="1" applyBorder="1" applyAlignment="1">
      <alignment horizontal="center" vertical="center"/>
    </xf>
    <xf numFmtId="49" fontId="17" fillId="0" borderId="12" xfId="0" applyNumberFormat="1" applyFont="1" applyBorder="1" applyAlignment="1">
      <alignment horizontal="left" vertical="center"/>
    </xf>
    <xf numFmtId="49" fontId="17" fillId="0" borderId="74" xfId="0" applyNumberFormat="1" applyFont="1" applyBorder="1" applyAlignment="1">
      <alignment horizontal="center" vertical="center"/>
    </xf>
    <xf numFmtId="3" fontId="17" fillId="0" borderId="73" xfId="0" applyNumberFormat="1" applyFont="1" applyBorder="1" applyAlignment="1">
      <alignment horizontal="right" vertical="center"/>
    </xf>
    <xf numFmtId="49" fontId="17" fillId="0" borderId="12" xfId="0" applyNumberFormat="1" applyFont="1" applyBorder="1" applyAlignment="1">
      <alignment horizontal="left" vertical="center"/>
    </xf>
    <xf numFmtId="49" fontId="17" fillId="0" borderId="74" xfId="0" applyNumberFormat="1" applyFont="1" applyBorder="1" applyAlignment="1">
      <alignment horizontal="left" vertical="center"/>
    </xf>
    <xf numFmtId="49" fontId="17" fillId="0" borderId="12" xfId="0" quotePrefix="1" applyNumberFormat="1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49" fontId="17" fillId="0" borderId="7" xfId="0" applyNumberFormat="1" applyFont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49" fontId="17" fillId="0" borderId="75" xfId="0" applyNumberFormat="1" applyFont="1" applyBorder="1" applyAlignment="1">
      <alignment horizontal="center" vertical="center"/>
    </xf>
    <xf numFmtId="49" fontId="17" fillId="0" borderId="76" xfId="0" applyNumberFormat="1" applyFont="1" applyBorder="1" applyAlignment="1">
      <alignment horizontal="left" vertical="center"/>
    </xf>
    <xf numFmtId="49" fontId="17" fillId="0" borderId="77" xfId="0" applyNumberFormat="1" applyFont="1" applyBorder="1" applyAlignment="1">
      <alignment horizontal="center" vertical="center"/>
    </xf>
    <xf numFmtId="3" fontId="17" fillId="0" borderId="75" xfId="0" applyNumberFormat="1" applyFont="1" applyBorder="1" applyAlignment="1">
      <alignment horizontal="right" vertical="center"/>
    </xf>
    <xf numFmtId="49" fontId="17" fillId="0" borderId="76" xfId="0" applyNumberFormat="1" applyFont="1" applyBorder="1" applyAlignment="1">
      <alignment horizontal="center" vertical="center"/>
    </xf>
    <xf numFmtId="0" fontId="17" fillId="0" borderId="62" xfId="65" applyFont="1" applyFill="1" applyBorder="1" applyAlignment="1">
      <alignment horizontal="center" vertical="center"/>
    </xf>
    <xf numFmtId="0" fontId="17" fillId="0" borderId="64" xfId="65" applyFont="1" applyFill="1" applyBorder="1" applyAlignment="1">
      <alignment horizontal="center" vertical="center"/>
    </xf>
    <xf numFmtId="0" fontId="17" fillId="0" borderId="63" xfId="65" applyFont="1" applyFill="1" applyBorder="1" applyAlignment="1">
      <alignment horizontal="center" vertical="center"/>
    </xf>
    <xf numFmtId="0" fontId="25" fillId="0" borderId="78" xfId="7" applyFont="1" applyBorder="1" applyAlignment="1">
      <alignment horizontal="center" vertical="center"/>
    </xf>
    <xf numFmtId="0" fontId="25" fillId="0" borderId="52" xfId="7" applyFont="1" applyBorder="1" applyAlignment="1">
      <alignment horizontal="center" vertical="center"/>
    </xf>
    <xf numFmtId="0" fontId="20" fillId="0" borderId="78" xfId="7" applyFont="1" applyBorder="1" applyAlignment="1">
      <alignment horizontal="center" vertical="center"/>
    </xf>
    <xf numFmtId="0" fontId="20" fillId="0" borderId="52" xfId="7" applyFont="1" applyBorder="1" applyAlignment="1">
      <alignment horizontal="center" vertical="center"/>
    </xf>
    <xf numFmtId="0" fontId="17" fillId="0" borderId="68" xfId="66" applyFont="1" applyFill="1" applyBorder="1" applyAlignment="1">
      <alignment horizontal="center" vertical="center"/>
    </xf>
    <xf numFmtId="0" fontId="17" fillId="0" borderId="70" xfId="66" applyFont="1" applyFill="1" applyBorder="1" applyAlignment="1">
      <alignment horizontal="center" vertical="center"/>
    </xf>
    <xf numFmtId="0" fontId="17" fillId="0" borderId="69" xfId="66" applyFont="1" applyFill="1" applyBorder="1" applyAlignment="1">
      <alignment horizontal="center" vertical="center"/>
    </xf>
    <xf numFmtId="0" fontId="17" fillId="0" borderId="75" xfId="0" applyFont="1" applyBorder="1" applyAlignment="1">
      <alignment horizontal="center" vertical="center"/>
    </xf>
    <xf numFmtId="0" fontId="17" fillId="0" borderId="75" xfId="0" applyFont="1" applyBorder="1" applyAlignment="1">
      <alignment horizontal="left" vertical="center"/>
    </xf>
    <xf numFmtId="41" fontId="17" fillId="0" borderId="75" xfId="0" applyNumberFormat="1" applyFont="1" applyBorder="1" applyAlignment="1">
      <alignment horizontal="right" vertical="center"/>
    </xf>
    <xf numFmtId="41" fontId="17" fillId="0" borderId="61" xfId="65" applyNumberFormat="1" applyFont="1" applyFill="1" applyBorder="1" applyAlignment="1">
      <alignment horizontal="right" vertical="center"/>
    </xf>
  </cellXfs>
  <cellStyles count="67">
    <cellStyle name="쉼표 [0]" xfId="6" builtinId="6"/>
    <cellStyle name="쉼표 [0] 2" xfId="5"/>
    <cellStyle name="쉼표 [0] 2 2" xfId="11"/>
    <cellStyle name="표준" xfId="0" builtinId="0"/>
    <cellStyle name="표준 10" xfId="12"/>
    <cellStyle name="표준 10 2" xfId="13"/>
    <cellStyle name="표준 11" xfId="14"/>
    <cellStyle name="표준 11 2" xfId="15"/>
    <cellStyle name="표준 12" xfId="16"/>
    <cellStyle name="표준 12 2" xfId="17"/>
    <cellStyle name="표준 13" xfId="18"/>
    <cellStyle name="표준 13 2" xfId="19"/>
    <cellStyle name="표준 14" xfId="20"/>
    <cellStyle name="표준 14 2" xfId="21"/>
    <cellStyle name="표준 15" xfId="22"/>
    <cellStyle name="표준 15 2" xfId="23"/>
    <cellStyle name="표준 16" xfId="24"/>
    <cellStyle name="표준 16 2" xfId="25"/>
    <cellStyle name="표준 17" xfId="26"/>
    <cellStyle name="표준 17 2" xfId="27"/>
    <cellStyle name="표준 18" xfId="28"/>
    <cellStyle name="표준 18 2" xfId="29"/>
    <cellStyle name="표준 19" xfId="30"/>
    <cellStyle name="표준 19 2" xfId="31"/>
    <cellStyle name="표준 2" xfId="2"/>
    <cellStyle name="표준 2 2" xfId="9"/>
    <cellStyle name="표준 20" xfId="32"/>
    <cellStyle name="표준 20 2" xfId="33"/>
    <cellStyle name="표준 21" xfId="34"/>
    <cellStyle name="표준 21 2" xfId="35"/>
    <cellStyle name="표준 22" xfId="36"/>
    <cellStyle name="표준 22 2" xfId="37"/>
    <cellStyle name="표준 23" xfId="38"/>
    <cellStyle name="표준 23 2" xfId="39"/>
    <cellStyle name="표준 24" xfId="40"/>
    <cellStyle name="표준 24 2" xfId="41"/>
    <cellStyle name="표준 25" xfId="42"/>
    <cellStyle name="표준 25 2" xfId="43"/>
    <cellStyle name="표준 26" xfId="44"/>
    <cellStyle name="표준 26 2" xfId="45"/>
    <cellStyle name="표준 27" xfId="46"/>
    <cellStyle name="표준 27 2" xfId="47"/>
    <cellStyle name="표준 28" xfId="48"/>
    <cellStyle name="표준 28 2" xfId="49"/>
    <cellStyle name="표준 29" xfId="50"/>
    <cellStyle name="표준 29 2" xfId="51"/>
    <cellStyle name="표준 3" xfId="7"/>
    <cellStyle name="표준 30" xfId="52"/>
    <cellStyle name="표준 31" xfId="53"/>
    <cellStyle name="표준 32" xfId="54"/>
    <cellStyle name="표준 4" xfId="8"/>
    <cellStyle name="표준 4 2" xfId="10"/>
    <cellStyle name="표준 5" xfId="55"/>
    <cellStyle name="표준 5 2" xfId="56"/>
    <cellStyle name="표준 6" xfId="57"/>
    <cellStyle name="표준 6 2" xfId="58"/>
    <cellStyle name="표준 7" xfId="59"/>
    <cellStyle name="표준 7 2" xfId="60"/>
    <cellStyle name="표준 8" xfId="61"/>
    <cellStyle name="표준 8 2" xfId="62"/>
    <cellStyle name="표준 9" xfId="63"/>
    <cellStyle name="표준 9 2" xfId="64"/>
    <cellStyle name="표준_1차관실업무추진비(월별경리계용4-4분기)" xfId="1"/>
    <cellStyle name="표준_1차관실업무추진비(월별경리계용4-4분기) 2" xfId="65"/>
    <cellStyle name="표준_1차관실업무추진비사용내역(06년2분기)-2" xfId="4"/>
    <cellStyle name="표준_2006-1분기(경리계용)" xfId="3"/>
    <cellStyle name="표준_2006-1분기(경리계용)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zoomScale="85" zoomScaleNormal="85" workbookViewId="0">
      <selection activeCell="I23" sqref="I23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  <col min="7" max="7" width="11.5" bestFit="1" customWidth="1"/>
    <col min="8" max="8" width="9.875" bestFit="1" customWidth="1"/>
  </cols>
  <sheetData>
    <row r="1" spans="1:7" ht="33.75">
      <c r="A1" s="72" t="s">
        <v>17</v>
      </c>
      <c r="B1" s="73"/>
      <c r="C1" s="73"/>
      <c r="D1" s="73"/>
      <c r="E1" s="74"/>
    </row>
    <row r="2" spans="1:7">
      <c r="A2" s="75"/>
      <c r="B2" s="76"/>
      <c r="C2" s="75"/>
      <c r="D2" s="75"/>
      <c r="E2" s="75"/>
    </row>
    <row r="3" spans="1:7" ht="26.25">
      <c r="A3" s="77" t="s">
        <v>0</v>
      </c>
      <c r="B3" s="76"/>
      <c r="C3" s="75"/>
      <c r="D3" s="75"/>
      <c r="E3" s="78" t="s">
        <v>1</v>
      </c>
    </row>
    <row r="4" spans="1:7">
      <c r="A4" s="79" t="s">
        <v>2</v>
      </c>
      <c r="B4" s="80"/>
      <c r="C4" s="81"/>
      <c r="D4" s="82" t="s">
        <v>3</v>
      </c>
      <c r="E4" s="83" t="s">
        <v>4</v>
      </c>
    </row>
    <row r="5" spans="1:7">
      <c r="A5" s="84" t="s">
        <v>13</v>
      </c>
      <c r="B5" s="85"/>
      <c r="C5" s="86"/>
      <c r="D5" s="87">
        <v>10</v>
      </c>
      <c r="E5" s="88">
        <f>E21</f>
        <v>2278500</v>
      </c>
    </row>
    <row r="6" spans="1:7">
      <c r="A6" s="89" t="s">
        <v>5</v>
      </c>
      <c r="B6" s="90"/>
      <c r="C6" s="91"/>
      <c r="D6" s="92">
        <v>11</v>
      </c>
      <c r="E6" s="93">
        <f>E33</f>
        <v>2923000</v>
      </c>
    </row>
    <row r="7" spans="1:7">
      <c r="A7" s="94" t="s">
        <v>6</v>
      </c>
      <c r="B7" s="95"/>
      <c r="C7" s="96"/>
      <c r="D7" s="97">
        <f>D5+D6</f>
        <v>21</v>
      </c>
      <c r="E7" s="98">
        <f>E5+E6</f>
        <v>5201500</v>
      </c>
    </row>
    <row r="8" spans="1:7">
      <c r="A8" s="75"/>
      <c r="B8" s="76"/>
      <c r="C8" s="75"/>
      <c r="D8" s="75"/>
      <c r="E8" s="75"/>
    </row>
    <row r="9" spans="1:7" ht="26.25">
      <c r="A9" s="77" t="s">
        <v>7</v>
      </c>
      <c r="B9" s="76"/>
      <c r="C9" s="75"/>
      <c r="D9" s="75"/>
      <c r="E9" s="75"/>
    </row>
    <row r="10" spans="1:7" ht="21.75" customHeight="1">
      <c r="A10" s="99" t="s">
        <v>8</v>
      </c>
      <c r="B10" s="99" t="s">
        <v>9</v>
      </c>
      <c r="C10" s="100" t="s">
        <v>10</v>
      </c>
      <c r="D10" s="100"/>
      <c r="E10" s="99" t="s">
        <v>11</v>
      </c>
    </row>
    <row r="11" spans="1:7" ht="17.25" customHeight="1">
      <c r="A11" s="101" t="s">
        <v>14</v>
      </c>
      <c r="B11" s="251">
        <v>43739</v>
      </c>
      <c r="C11" s="252" t="s">
        <v>18</v>
      </c>
      <c r="D11" s="253"/>
      <c r="E11" s="254">
        <v>210000</v>
      </c>
    </row>
    <row r="12" spans="1:7" ht="17.25" customHeight="1">
      <c r="A12" s="104"/>
      <c r="B12" s="255">
        <v>43742</v>
      </c>
      <c r="C12" s="256" t="s">
        <v>34</v>
      </c>
      <c r="D12" s="257"/>
      <c r="E12" s="258">
        <v>264000</v>
      </c>
    </row>
    <row r="13" spans="1:7" ht="17.25" customHeight="1">
      <c r="A13" s="104"/>
      <c r="B13" s="259">
        <v>43748</v>
      </c>
      <c r="C13" s="260" t="s">
        <v>21</v>
      </c>
      <c r="D13" s="261"/>
      <c r="E13" s="262">
        <v>168000</v>
      </c>
    </row>
    <row r="14" spans="1:7" ht="17.25" customHeight="1">
      <c r="A14" s="104"/>
      <c r="B14" s="259">
        <v>43749</v>
      </c>
      <c r="C14" s="263" t="s">
        <v>23</v>
      </c>
      <c r="D14" s="261"/>
      <c r="E14" s="264">
        <v>153000</v>
      </c>
    </row>
    <row r="15" spans="1:7" ht="17.25" customHeight="1">
      <c r="A15" s="104"/>
      <c r="B15" s="255">
        <v>43756</v>
      </c>
      <c r="C15" s="265" t="s">
        <v>26</v>
      </c>
      <c r="D15" s="265"/>
      <c r="E15" s="266">
        <v>484000</v>
      </c>
    </row>
    <row r="16" spans="1:7" ht="17.25" customHeight="1">
      <c r="A16" s="104"/>
      <c r="B16" s="255">
        <v>43762</v>
      </c>
      <c r="C16" s="267" t="s">
        <v>29</v>
      </c>
      <c r="D16" s="268"/>
      <c r="E16" s="269">
        <v>125000</v>
      </c>
      <c r="G16" s="1"/>
    </row>
    <row r="17" spans="1:8" ht="17.25" customHeight="1">
      <c r="A17" s="104"/>
      <c r="B17" s="255">
        <v>43763</v>
      </c>
      <c r="C17" s="270" t="s">
        <v>31</v>
      </c>
      <c r="D17" s="271"/>
      <c r="E17" s="266">
        <v>178500</v>
      </c>
    </row>
    <row r="18" spans="1:8" ht="17.25" customHeight="1">
      <c r="A18" s="104"/>
      <c r="B18" s="255">
        <v>43766</v>
      </c>
      <c r="C18" s="272" t="s">
        <v>33</v>
      </c>
      <c r="D18" s="273"/>
      <c r="E18" s="266">
        <v>40000</v>
      </c>
    </row>
    <row r="19" spans="1:8" ht="17.25" customHeight="1">
      <c r="A19" s="104"/>
      <c r="B19" s="255">
        <v>43768</v>
      </c>
      <c r="C19" s="272" t="s">
        <v>34</v>
      </c>
      <c r="D19" s="273"/>
      <c r="E19" s="266">
        <v>226000</v>
      </c>
      <c r="H19" s="14"/>
    </row>
    <row r="20" spans="1:8" ht="17.25" customHeight="1">
      <c r="A20" s="104"/>
      <c r="B20" s="274">
        <v>43769</v>
      </c>
      <c r="C20" s="275" t="s">
        <v>37</v>
      </c>
      <c r="D20" s="276"/>
      <c r="E20" s="277">
        <v>430000</v>
      </c>
    </row>
    <row r="21" spans="1:8" ht="17.25" customHeight="1">
      <c r="A21" s="108"/>
      <c r="B21" s="109" t="s">
        <v>12</v>
      </c>
      <c r="C21" s="110"/>
      <c r="D21" s="111"/>
      <c r="E21" s="112">
        <f>SUM(E11:E20)</f>
        <v>2278500</v>
      </c>
      <c r="G21" s="1"/>
    </row>
    <row r="22" spans="1:8" ht="17.25" customHeight="1">
      <c r="A22" s="113" t="s">
        <v>268</v>
      </c>
      <c r="B22" s="278">
        <v>43742</v>
      </c>
      <c r="C22" s="279" t="s">
        <v>19</v>
      </c>
      <c r="D22" s="279"/>
      <c r="E22" s="280">
        <v>215000</v>
      </c>
    </row>
    <row r="23" spans="1:8" ht="17.25" customHeight="1">
      <c r="A23" s="116"/>
      <c r="B23" s="255">
        <v>43748</v>
      </c>
      <c r="C23" s="281" t="s">
        <v>20</v>
      </c>
      <c r="D23" s="282"/>
      <c r="E23" s="283">
        <v>180000</v>
      </c>
    </row>
    <row r="24" spans="1:8" ht="17.25" customHeight="1">
      <c r="A24" s="116"/>
      <c r="B24" s="284">
        <v>43749</v>
      </c>
      <c r="C24" s="285" t="s">
        <v>22</v>
      </c>
      <c r="D24" s="285"/>
      <c r="E24" s="286">
        <v>452400</v>
      </c>
    </row>
    <row r="25" spans="1:8" ht="17.25" customHeight="1">
      <c r="A25" s="116"/>
      <c r="B25" s="259">
        <v>43753</v>
      </c>
      <c r="C25" s="287" t="s">
        <v>25</v>
      </c>
      <c r="D25" s="268"/>
      <c r="E25" s="269">
        <v>142000</v>
      </c>
    </row>
    <row r="26" spans="1:8" ht="17.25" customHeight="1">
      <c r="A26" s="116"/>
      <c r="B26" s="259">
        <v>43754</v>
      </c>
      <c r="C26" s="288" t="s">
        <v>24</v>
      </c>
      <c r="D26" s="288"/>
      <c r="E26" s="262">
        <v>308800</v>
      </c>
    </row>
    <row r="27" spans="1:8" ht="17.25" customHeight="1">
      <c r="A27" s="116"/>
      <c r="B27" s="289">
        <v>43759</v>
      </c>
      <c r="C27" s="290" t="s">
        <v>27</v>
      </c>
      <c r="D27" s="290"/>
      <c r="E27" s="291">
        <v>449000</v>
      </c>
    </row>
    <row r="28" spans="1:8" ht="17.25" customHeight="1">
      <c r="A28" s="116"/>
      <c r="B28" s="255">
        <v>43760</v>
      </c>
      <c r="C28" s="265" t="s">
        <v>28</v>
      </c>
      <c r="D28" s="265"/>
      <c r="E28" s="266">
        <v>324000</v>
      </c>
      <c r="G28" s="14"/>
    </row>
    <row r="29" spans="1:8" ht="17.25" customHeight="1">
      <c r="A29" s="116"/>
      <c r="B29" s="255">
        <v>43763</v>
      </c>
      <c r="C29" s="267" t="s">
        <v>30</v>
      </c>
      <c r="D29" s="268"/>
      <c r="E29" s="269">
        <v>414000</v>
      </c>
    </row>
    <row r="30" spans="1:8" ht="17.25" customHeight="1">
      <c r="A30" s="116"/>
      <c r="B30" s="255">
        <v>43766</v>
      </c>
      <c r="C30" s="272" t="s">
        <v>32</v>
      </c>
      <c r="D30" s="273"/>
      <c r="E30" s="266">
        <v>142800</v>
      </c>
    </row>
    <row r="31" spans="1:8" ht="17.25" customHeight="1">
      <c r="A31" s="116"/>
      <c r="B31" s="255">
        <v>43768</v>
      </c>
      <c r="C31" s="265" t="s">
        <v>32</v>
      </c>
      <c r="D31" s="265"/>
      <c r="E31" s="266">
        <v>196000</v>
      </c>
      <c r="G31" s="14"/>
    </row>
    <row r="32" spans="1:8" ht="17.25" customHeight="1">
      <c r="A32" s="116"/>
      <c r="B32" s="274">
        <v>43769</v>
      </c>
      <c r="C32" s="292" t="s">
        <v>24</v>
      </c>
      <c r="D32" s="293"/>
      <c r="E32" s="294">
        <v>99000</v>
      </c>
      <c r="G32" s="14"/>
    </row>
    <row r="33" spans="1:5" ht="17.25" customHeight="1">
      <c r="A33" s="123"/>
      <c r="B33" s="124" t="s">
        <v>12</v>
      </c>
      <c r="C33" s="125"/>
      <c r="D33" s="125"/>
      <c r="E33" s="126">
        <f>SUM(E22:E32)</f>
        <v>2923000</v>
      </c>
    </row>
    <row r="34" spans="1:5">
      <c r="A34" s="9"/>
      <c r="B34" s="10"/>
      <c r="C34" s="11"/>
      <c r="D34" s="11"/>
      <c r="E34" s="12"/>
    </row>
    <row r="35" spans="1:5">
      <c r="A35" s="3"/>
      <c r="B35" s="4"/>
      <c r="C35" s="5"/>
      <c r="D35" s="5"/>
      <c r="E35" s="6"/>
    </row>
    <row r="36" spans="1:5">
      <c r="A36" s="3"/>
      <c r="B36" s="4"/>
      <c r="C36" s="5"/>
      <c r="D36" s="5"/>
      <c r="E36" s="6"/>
    </row>
    <row r="37" spans="1:5">
      <c r="A37" s="3"/>
      <c r="B37" s="4"/>
      <c r="C37" s="5"/>
      <c r="D37" s="5"/>
      <c r="E37" s="6"/>
    </row>
    <row r="38" spans="1:5">
      <c r="A38" s="3"/>
      <c r="B38" s="4"/>
      <c r="C38" s="5"/>
      <c r="D38" s="5"/>
      <c r="E38" s="6"/>
    </row>
    <row r="39" spans="1:5">
      <c r="A39" s="3"/>
      <c r="B39" s="7"/>
      <c r="C39" s="7"/>
      <c r="D39" s="7"/>
      <c r="E39" s="8"/>
    </row>
  </sheetData>
  <mergeCells count="31">
    <mergeCell ref="A11:A21"/>
    <mergeCell ref="A22:A33"/>
    <mergeCell ref="C15:D15"/>
    <mergeCell ref="C26:D26"/>
    <mergeCell ref="C21:D21"/>
    <mergeCell ref="C28:D28"/>
    <mergeCell ref="C31:D31"/>
    <mergeCell ref="C29:D29"/>
    <mergeCell ref="C33:D33"/>
    <mergeCell ref="C23:D23"/>
    <mergeCell ref="C22:D22"/>
    <mergeCell ref="C24:D24"/>
    <mergeCell ref="C25:D25"/>
    <mergeCell ref="C30:D30"/>
    <mergeCell ref="C32:D32"/>
    <mergeCell ref="C27:D27"/>
    <mergeCell ref="A1:E1"/>
    <mergeCell ref="A4:C4"/>
    <mergeCell ref="A5:C5"/>
    <mergeCell ref="A6:C6"/>
    <mergeCell ref="A7:C7"/>
    <mergeCell ref="C10:D10"/>
    <mergeCell ref="C20:D20"/>
    <mergeCell ref="C11:D11"/>
    <mergeCell ref="C12:D12"/>
    <mergeCell ref="C13:D13"/>
    <mergeCell ref="C16:D16"/>
    <mergeCell ref="C14:D14"/>
    <mergeCell ref="C17:D17"/>
    <mergeCell ref="C18:D18"/>
    <mergeCell ref="C19:D19"/>
  </mergeCells>
  <phoneticPr fontId="2" type="noConversion"/>
  <pageMargins left="0.74805557727813721" right="0.74805557727813721" top="0.98430556058883667" bottom="0.98430556058883667" header="0.51180553436279297" footer="0.51180553436279297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opLeftCell="A7" zoomScale="85" zoomScaleNormal="85" workbookViewId="0">
      <selection activeCell="C39" sqref="C39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  <col min="7" max="7" width="9.875" bestFit="1" customWidth="1"/>
    <col min="10" max="10" width="39" customWidth="1"/>
  </cols>
  <sheetData>
    <row r="1" spans="1:5" ht="33.75">
      <c r="A1" s="72" t="s">
        <v>35</v>
      </c>
      <c r="B1" s="73"/>
      <c r="C1" s="73"/>
      <c r="D1" s="73"/>
      <c r="E1" s="74"/>
    </row>
    <row r="2" spans="1:5">
      <c r="A2" s="75"/>
      <c r="B2" s="76"/>
      <c r="C2" s="75"/>
      <c r="D2" s="75"/>
      <c r="E2" s="75"/>
    </row>
    <row r="3" spans="1:5" ht="26.25">
      <c r="A3" s="77" t="s">
        <v>0</v>
      </c>
      <c r="B3" s="76"/>
      <c r="C3" s="75"/>
      <c r="D3" s="75"/>
      <c r="E3" s="78" t="s">
        <v>1</v>
      </c>
    </row>
    <row r="4" spans="1:5">
      <c r="A4" s="79" t="s">
        <v>2</v>
      </c>
      <c r="B4" s="80"/>
      <c r="C4" s="81"/>
      <c r="D4" s="82" t="s">
        <v>3</v>
      </c>
      <c r="E4" s="83" t="s">
        <v>4</v>
      </c>
    </row>
    <row r="5" spans="1:5">
      <c r="A5" s="84" t="s">
        <v>13</v>
      </c>
      <c r="B5" s="85"/>
      <c r="C5" s="86"/>
      <c r="D5" s="87">
        <v>11</v>
      </c>
      <c r="E5" s="88">
        <f>E22</f>
        <v>2571090</v>
      </c>
    </row>
    <row r="6" spans="1:5">
      <c r="A6" s="89" t="s">
        <v>5</v>
      </c>
      <c r="B6" s="90"/>
      <c r="C6" s="91"/>
      <c r="D6" s="92">
        <v>13</v>
      </c>
      <c r="E6" s="93">
        <f>E36</f>
        <v>3014000</v>
      </c>
    </row>
    <row r="7" spans="1:5">
      <c r="A7" s="94" t="s">
        <v>6</v>
      </c>
      <c r="B7" s="95"/>
      <c r="C7" s="96"/>
      <c r="D7" s="97">
        <f>D5+D6</f>
        <v>24</v>
      </c>
      <c r="E7" s="98">
        <f>E5+E6</f>
        <v>5585090</v>
      </c>
    </row>
    <row r="8" spans="1:5">
      <c r="A8" s="75"/>
      <c r="B8" s="76"/>
      <c r="C8" s="75"/>
      <c r="D8" s="75"/>
      <c r="E8" s="75"/>
    </row>
    <row r="9" spans="1:5" ht="26.25">
      <c r="A9" s="77" t="s">
        <v>7</v>
      </c>
      <c r="B9" s="76"/>
      <c r="C9" s="75"/>
      <c r="D9" s="75"/>
      <c r="E9" s="75"/>
    </row>
    <row r="10" spans="1:5" ht="21.75" customHeight="1">
      <c r="A10" s="99" t="s">
        <v>8</v>
      </c>
      <c r="B10" s="99" t="s">
        <v>9</v>
      </c>
      <c r="C10" s="100" t="s">
        <v>10</v>
      </c>
      <c r="D10" s="100"/>
      <c r="E10" s="99" t="s">
        <v>11</v>
      </c>
    </row>
    <row r="11" spans="1:5" ht="18" customHeight="1">
      <c r="A11" s="101" t="s">
        <v>14</v>
      </c>
      <c r="B11" s="251">
        <v>43773</v>
      </c>
      <c r="C11" s="295" t="s">
        <v>233</v>
      </c>
      <c r="D11" s="296"/>
      <c r="E11" s="280">
        <v>232000</v>
      </c>
    </row>
    <row r="12" spans="1:5" ht="18" customHeight="1">
      <c r="A12" s="104"/>
      <c r="B12" s="255">
        <v>43774</v>
      </c>
      <c r="C12" s="297" t="s">
        <v>234</v>
      </c>
      <c r="D12" s="298"/>
      <c r="E12" s="269">
        <v>157500</v>
      </c>
    </row>
    <row r="13" spans="1:5" ht="18" customHeight="1">
      <c r="A13" s="104"/>
      <c r="B13" s="284">
        <v>43777</v>
      </c>
      <c r="C13" s="297" t="s">
        <v>235</v>
      </c>
      <c r="D13" s="299"/>
      <c r="E13" s="269">
        <v>210400</v>
      </c>
    </row>
    <row r="14" spans="1:5" ht="18" customHeight="1">
      <c r="A14" s="104"/>
      <c r="B14" s="255">
        <v>43780</v>
      </c>
      <c r="C14" s="281" t="s">
        <v>236</v>
      </c>
      <c r="D14" s="282"/>
      <c r="E14" s="300">
        <v>78000</v>
      </c>
    </row>
    <row r="15" spans="1:5" ht="18" customHeight="1">
      <c r="A15" s="104"/>
      <c r="B15" s="284">
        <v>43783</v>
      </c>
      <c r="C15" s="297" t="s">
        <v>237</v>
      </c>
      <c r="D15" s="298"/>
      <c r="E15" s="301">
        <v>405000</v>
      </c>
    </row>
    <row r="16" spans="1:5" ht="18" customHeight="1">
      <c r="A16" s="104"/>
      <c r="B16" s="284">
        <v>43784</v>
      </c>
      <c r="C16" s="297" t="s">
        <v>235</v>
      </c>
      <c r="D16" s="298"/>
      <c r="E16" s="300">
        <v>352000</v>
      </c>
    </row>
    <row r="17" spans="1:12" ht="18" customHeight="1">
      <c r="A17" s="104"/>
      <c r="B17" s="284">
        <v>43789</v>
      </c>
      <c r="C17" s="281" t="s">
        <v>238</v>
      </c>
      <c r="D17" s="282"/>
      <c r="E17" s="300">
        <v>110000</v>
      </c>
    </row>
    <row r="18" spans="1:12" ht="18" customHeight="1">
      <c r="A18" s="104"/>
      <c r="B18" s="284">
        <v>43790</v>
      </c>
      <c r="C18" s="281" t="s">
        <v>239</v>
      </c>
      <c r="D18" s="282"/>
      <c r="E18" s="300">
        <v>214000</v>
      </c>
    </row>
    <row r="19" spans="1:12" ht="18" customHeight="1">
      <c r="A19" s="104"/>
      <c r="B19" s="259">
        <v>43791</v>
      </c>
      <c r="C19" s="288" t="s">
        <v>240</v>
      </c>
      <c r="D19" s="288"/>
      <c r="E19" s="300">
        <v>253800</v>
      </c>
    </row>
    <row r="20" spans="1:12" ht="18" customHeight="1">
      <c r="A20" s="104"/>
      <c r="B20" s="259">
        <v>43791</v>
      </c>
      <c r="C20" s="260" t="s">
        <v>241</v>
      </c>
      <c r="D20" s="261"/>
      <c r="E20" s="258">
        <v>326390</v>
      </c>
    </row>
    <row r="21" spans="1:12" ht="18" customHeight="1">
      <c r="A21" s="104"/>
      <c r="B21" s="302">
        <v>43796</v>
      </c>
      <c r="C21" s="303" t="s">
        <v>242</v>
      </c>
      <c r="D21" s="304"/>
      <c r="E21" s="305">
        <v>232000</v>
      </c>
    </row>
    <row r="22" spans="1:12" ht="18" customHeight="1">
      <c r="A22" s="108"/>
      <c r="B22" s="109" t="s">
        <v>12</v>
      </c>
      <c r="C22" s="127"/>
      <c r="D22" s="128"/>
      <c r="E22" s="126">
        <f>SUM(E11:E21)</f>
        <v>2571090</v>
      </c>
      <c r="F22" s="28"/>
    </row>
    <row r="23" spans="1:12" ht="18" customHeight="1">
      <c r="A23" s="113" t="s">
        <v>273</v>
      </c>
      <c r="B23" s="102">
        <v>43773</v>
      </c>
      <c r="C23" s="107" t="s">
        <v>47</v>
      </c>
      <c r="D23" s="115"/>
      <c r="E23" s="129">
        <v>87000</v>
      </c>
      <c r="J23" s="13"/>
      <c r="K23" s="25"/>
      <c r="L23" s="25"/>
    </row>
    <row r="24" spans="1:12" ht="18" customHeight="1">
      <c r="A24" s="116"/>
      <c r="B24" s="114">
        <v>43775</v>
      </c>
      <c r="C24" s="119" t="s">
        <v>38</v>
      </c>
      <c r="D24" s="119"/>
      <c r="E24" s="130">
        <v>355000</v>
      </c>
      <c r="G24" s="14"/>
    </row>
    <row r="25" spans="1:12" ht="18" customHeight="1">
      <c r="A25" s="116"/>
      <c r="B25" s="105">
        <v>43776</v>
      </c>
      <c r="C25" s="120" t="s">
        <v>46</v>
      </c>
      <c r="D25" s="120"/>
      <c r="E25" s="103">
        <v>93000</v>
      </c>
    </row>
    <row r="26" spans="1:12" ht="18" customHeight="1">
      <c r="A26" s="116"/>
      <c r="B26" s="114">
        <v>43777</v>
      </c>
      <c r="C26" s="119" t="s">
        <v>45</v>
      </c>
      <c r="D26" s="119"/>
      <c r="E26" s="103">
        <v>232000</v>
      </c>
    </row>
    <row r="27" spans="1:12" ht="18" customHeight="1">
      <c r="A27" s="116"/>
      <c r="B27" s="105">
        <v>43781</v>
      </c>
      <c r="C27" s="117" t="s">
        <v>40</v>
      </c>
      <c r="D27" s="118"/>
      <c r="E27" s="106">
        <v>51000</v>
      </c>
    </row>
    <row r="28" spans="1:12" ht="18" customHeight="1">
      <c r="A28" s="116"/>
      <c r="B28" s="105">
        <v>43782</v>
      </c>
      <c r="C28" s="120" t="s">
        <v>41</v>
      </c>
      <c r="D28" s="120"/>
      <c r="E28" s="106">
        <v>100000</v>
      </c>
    </row>
    <row r="29" spans="1:12" ht="18" customHeight="1">
      <c r="A29" s="116"/>
      <c r="B29" s="105">
        <v>43787</v>
      </c>
      <c r="C29" s="120" t="s">
        <v>42</v>
      </c>
      <c r="D29" s="120"/>
      <c r="E29" s="106">
        <v>332000</v>
      </c>
    </row>
    <row r="30" spans="1:12" ht="18" customHeight="1">
      <c r="A30" s="116"/>
      <c r="B30" s="105">
        <v>43787</v>
      </c>
      <c r="C30" s="120" t="s">
        <v>43</v>
      </c>
      <c r="D30" s="120"/>
      <c r="E30" s="106">
        <v>370000</v>
      </c>
    </row>
    <row r="31" spans="1:12" ht="18" customHeight="1">
      <c r="A31" s="116"/>
      <c r="B31" s="105">
        <v>43788</v>
      </c>
      <c r="C31" s="120" t="s">
        <v>24</v>
      </c>
      <c r="D31" s="120"/>
      <c r="E31" s="103">
        <v>122000</v>
      </c>
    </row>
    <row r="32" spans="1:12" ht="18" customHeight="1">
      <c r="A32" s="116"/>
      <c r="B32" s="121">
        <v>43789</v>
      </c>
      <c r="C32" s="122" t="s">
        <v>44</v>
      </c>
      <c r="D32" s="122"/>
      <c r="E32" s="103">
        <v>450000</v>
      </c>
    </row>
    <row r="33" spans="1:5" ht="18" customHeight="1">
      <c r="A33" s="116"/>
      <c r="B33" s="121">
        <v>43793</v>
      </c>
      <c r="C33" s="117" t="s">
        <v>48</v>
      </c>
      <c r="D33" s="118"/>
      <c r="E33" s="131">
        <v>330000</v>
      </c>
    </row>
    <row r="34" spans="1:5" ht="18" customHeight="1">
      <c r="A34" s="116"/>
      <c r="B34" s="121">
        <v>43794</v>
      </c>
      <c r="C34" s="117" t="s">
        <v>48</v>
      </c>
      <c r="D34" s="118"/>
      <c r="E34" s="103">
        <v>400000</v>
      </c>
    </row>
    <row r="35" spans="1:5" ht="18" customHeight="1">
      <c r="A35" s="116"/>
      <c r="B35" s="121">
        <v>43797</v>
      </c>
      <c r="C35" s="120" t="s">
        <v>49</v>
      </c>
      <c r="D35" s="120"/>
      <c r="E35" s="106">
        <v>92000</v>
      </c>
    </row>
    <row r="36" spans="1:5" ht="18" customHeight="1">
      <c r="A36" s="123"/>
      <c r="B36" s="124" t="s">
        <v>12</v>
      </c>
      <c r="C36" s="132"/>
      <c r="D36" s="133"/>
      <c r="E36" s="126">
        <f>SUM(E23:E35)</f>
        <v>3014000</v>
      </c>
    </row>
    <row r="40" spans="1:5">
      <c r="E40" s="2"/>
    </row>
  </sheetData>
  <mergeCells count="35">
    <mergeCell ref="A11:A22"/>
    <mergeCell ref="C11:D11"/>
    <mergeCell ref="C13:D13"/>
    <mergeCell ref="K23:L23"/>
    <mergeCell ref="C25:D25"/>
    <mergeCell ref="A23:A36"/>
    <mergeCell ref="C18:D18"/>
    <mergeCell ref="C33:D33"/>
    <mergeCell ref="C34:D34"/>
    <mergeCell ref="C36:D36"/>
    <mergeCell ref="C31:D31"/>
    <mergeCell ref="C35:D35"/>
    <mergeCell ref="C32:D32"/>
    <mergeCell ref="C12:D12"/>
    <mergeCell ref="C27:D27"/>
    <mergeCell ref="C30:D30"/>
    <mergeCell ref="C10:D10"/>
    <mergeCell ref="C15:D15"/>
    <mergeCell ref="C22:D22"/>
    <mergeCell ref="C16:D16"/>
    <mergeCell ref="C20:D20"/>
    <mergeCell ref="C21:D21"/>
    <mergeCell ref="C14:D14"/>
    <mergeCell ref="C17:D17"/>
    <mergeCell ref="C19:D19"/>
    <mergeCell ref="C23:D23"/>
    <mergeCell ref="C24:D24"/>
    <mergeCell ref="C26:D26"/>
    <mergeCell ref="C28:D28"/>
    <mergeCell ref="C29:D29"/>
    <mergeCell ref="A1:E1"/>
    <mergeCell ref="A4:C4"/>
    <mergeCell ref="A5:C5"/>
    <mergeCell ref="A6:C6"/>
    <mergeCell ref="A7:C7"/>
  </mergeCells>
  <phoneticPr fontId="2" type="noConversion"/>
  <pageMargins left="0.74805557727813721" right="0.74805557727813721" top="0.98430556058883667" bottom="0.98430556058883667" header="0.51180553436279297" footer="0.51180553436279297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opLeftCell="A13" zoomScale="85" zoomScaleNormal="85" workbookViewId="0">
      <selection activeCell="I44" sqref="I44"/>
    </sheetView>
  </sheetViews>
  <sheetFormatPr defaultRowHeight="16.5"/>
  <cols>
    <col min="1" max="1" width="32.25" customWidth="1"/>
    <col min="2" max="2" width="18.5" customWidth="1"/>
    <col min="3" max="4" width="16.375" customWidth="1"/>
    <col min="5" max="5" width="16.625" customWidth="1"/>
    <col min="7" max="7" width="9.875" bestFit="1" customWidth="1"/>
  </cols>
  <sheetData>
    <row r="1" spans="1:7" ht="33.75">
      <c r="A1" s="72" t="s">
        <v>36</v>
      </c>
      <c r="B1" s="73"/>
      <c r="C1" s="73"/>
      <c r="D1" s="73"/>
      <c r="E1" s="74"/>
    </row>
    <row r="2" spans="1:7">
      <c r="A2" s="75"/>
      <c r="B2" s="76"/>
      <c r="C2" s="75"/>
      <c r="D2" s="75"/>
      <c r="E2" s="75"/>
    </row>
    <row r="3" spans="1:7" ht="26.25">
      <c r="A3" s="77" t="s">
        <v>0</v>
      </c>
      <c r="B3" s="76"/>
      <c r="C3" s="75"/>
      <c r="D3" s="75"/>
      <c r="E3" s="78" t="s">
        <v>1</v>
      </c>
    </row>
    <row r="4" spans="1:7">
      <c r="A4" s="79" t="s">
        <v>2</v>
      </c>
      <c r="B4" s="80"/>
      <c r="C4" s="81"/>
      <c r="D4" s="82" t="s">
        <v>3</v>
      </c>
      <c r="E4" s="83" t="s">
        <v>4</v>
      </c>
    </row>
    <row r="5" spans="1:7">
      <c r="A5" s="84" t="s">
        <v>13</v>
      </c>
      <c r="B5" s="85"/>
      <c r="C5" s="86"/>
      <c r="D5" s="87">
        <v>11</v>
      </c>
      <c r="E5" s="88">
        <f>E22</f>
        <v>3011997</v>
      </c>
    </row>
    <row r="6" spans="1:7">
      <c r="A6" s="89" t="s">
        <v>5</v>
      </c>
      <c r="B6" s="90"/>
      <c r="C6" s="91"/>
      <c r="D6" s="92">
        <v>11</v>
      </c>
      <c r="E6" s="93">
        <f>E34</f>
        <v>3200700</v>
      </c>
    </row>
    <row r="7" spans="1:7">
      <c r="A7" s="94" t="s">
        <v>6</v>
      </c>
      <c r="B7" s="95"/>
      <c r="C7" s="96"/>
      <c r="D7" s="97">
        <f>D5+D6</f>
        <v>22</v>
      </c>
      <c r="E7" s="98">
        <f>E5+E6</f>
        <v>6212697</v>
      </c>
    </row>
    <row r="8" spans="1:7">
      <c r="A8" s="75"/>
      <c r="B8" s="76"/>
      <c r="C8" s="75"/>
      <c r="D8" s="75"/>
      <c r="E8" s="75"/>
    </row>
    <row r="9" spans="1:7" ht="26.25">
      <c r="A9" s="77" t="s">
        <v>7</v>
      </c>
      <c r="B9" s="76"/>
      <c r="C9" s="75"/>
      <c r="D9" s="75"/>
      <c r="E9" s="75"/>
      <c r="G9" s="14">
        <f>E7-6212697</f>
        <v>0</v>
      </c>
    </row>
    <row r="10" spans="1:7">
      <c r="A10" s="99" t="s">
        <v>8</v>
      </c>
      <c r="B10" s="99" t="s">
        <v>9</v>
      </c>
      <c r="C10" s="100" t="s">
        <v>10</v>
      </c>
      <c r="D10" s="100"/>
      <c r="E10" s="99" t="s">
        <v>11</v>
      </c>
    </row>
    <row r="11" spans="1:7">
      <c r="A11" s="101" t="s">
        <v>15</v>
      </c>
      <c r="B11" s="278">
        <v>43801</v>
      </c>
      <c r="C11" s="306" t="s">
        <v>51</v>
      </c>
      <c r="D11" s="279"/>
      <c r="E11" s="307">
        <v>323000</v>
      </c>
    </row>
    <row r="12" spans="1:7">
      <c r="A12" s="104"/>
      <c r="B12" s="255">
        <v>43802</v>
      </c>
      <c r="C12" s="287" t="s">
        <v>39</v>
      </c>
      <c r="D12" s="268"/>
      <c r="E12" s="308">
        <v>126000</v>
      </c>
    </row>
    <row r="13" spans="1:7">
      <c r="A13" s="104"/>
      <c r="B13" s="259">
        <v>43808</v>
      </c>
      <c r="C13" s="265" t="s">
        <v>53</v>
      </c>
      <c r="D13" s="309"/>
      <c r="E13" s="264">
        <v>49700</v>
      </c>
    </row>
    <row r="14" spans="1:7">
      <c r="A14" s="104"/>
      <c r="B14" s="255">
        <v>43809</v>
      </c>
      <c r="C14" s="267" t="s">
        <v>54</v>
      </c>
      <c r="D14" s="268"/>
      <c r="E14" s="266">
        <v>432703</v>
      </c>
    </row>
    <row r="15" spans="1:7">
      <c r="A15" s="104"/>
      <c r="B15" s="284">
        <v>43811</v>
      </c>
      <c r="C15" s="267" t="s">
        <v>55</v>
      </c>
      <c r="D15" s="267"/>
      <c r="E15" s="258">
        <v>459156</v>
      </c>
    </row>
    <row r="16" spans="1:7">
      <c r="A16" s="104"/>
      <c r="B16" s="255">
        <v>43816</v>
      </c>
      <c r="C16" s="267" t="s">
        <v>58</v>
      </c>
      <c r="D16" s="268"/>
      <c r="E16" s="266">
        <v>250000</v>
      </c>
    </row>
    <row r="17" spans="1:7">
      <c r="A17" s="104"/>
      <c r="B17" s="255">
        <v>43817</v>
      </c>
      <c r="C17" s="281" t="s">
        <v>60</v>
      </c>
      <c r="D17" s="282"/>
      <c r="E17" s="264">
        <v>228000</v>
      </c>
    </row>
    <row r="18" spans="1:7">
      <c r="A18" s="104"/>
      <c r="B18" s="255">
        <v>43819</v>
      </c>
      <c r="C18" s="267" t="s">
        <v>63</v>
      </c>
      <c r="D18" s="267"/>
      <c r="E18" s="266">
        <v>399000</v>
      </c>
    </row>
    <row r="19" spans="1:7">
      <c r="A19" s="104"/>
      <c r="B19" s="255">
        <v>43821</v>
      </c>
      <c r="C19" s="267" t="s">
        <v>64</v>
      </c>
      <c r="D19" s="267"/>
      <c r="E19" s="266">
        <v>423811</v>
      </c>
    </row>
    <row r="20" spans="1:7">
      <c r="A20" s="104"/>
      <c r="B20" s="259">
        <v>43823</v>
      </c>
      <c r="C20" s="310" t="s">
        <v>65</v>
      </c>
      <c r="D20" s="310"/>
      <c r="E20" s="266">
        <v>153627</v>
      </c>
    </row>
    <row r="21" spans="1:7">
      <c r="A21" s="104"/>
      <c r="B21" s="302">
        <v>43826</v>
      </c>
      <c r="C21" s="311" t="s">
        <v>67</v>
      </c>
      <c r="D21" s="312"/>
      <c r="E21" s="294">
        <v>167000</v>
      </c>
      <c r="G21" s="15"/>
    </row>
    <row r="22" spans="1:7">
      <c r="A22" s="108"/>
      <c r="B22" s="109" t="s">
        <v>12</v>
      </c>
      <c r="C22" s="134"/>
      <c r="D22" s="134"/>
      <c r="E22" s="103">
        <f>SUM(E11:E21)</f>
        <v>3011997</v>
      </c>
    </row>
    <row r="23" spans="1:7">
      <c r="A23" s="113" t="s">
        <v>228</v>
      </c>
      <c r="B23" s="278">
        <v>43801</v>
      </c>
      <c r="C23" s="279" t="s">
        <v>50</v>
      </c>
      <c r="D23" s="279"/>
      <c r="E23" s="254">
        <v>397000</v>
      </c>
    </row>
    <row r="24" spans="1:7">
      <c r="A24" s="116"/>
      <c r="B24" s="255">
        <v>43803</v>
      </c>
      <c r="C24" s="267" t="s">
        <v>43</v>
      </c>
      <c r="D24" s="268"/>
      <c r="E24" s="266">
        <v>313600</v>
      </c>
    </row>
    <row r="25" spans="1:7">
      <c r="A25" s="116"/>
      <c r="B25" s="284">
        <v>43804</v>
      </c>
      <c r="C25" s="285" t="s">
        <v>52</v>
      </c>
      <c r="D25" s="285"/>
      <c r="E25" s="258">
        <v>180000</v>
      </c>
    </row>
    <row r="26" spans="1:7">
      <c r="A26" s="116"/>
      <c r="B26" s="289">
        <v>43808</v>
      </c>
      <c r="C26" s="281" t="s">
        <v>229</v>
      </c>
      <c r="D26" s="282"/>
      <c r="E26" s="308">
        <v>291500</v>
      </c>
    </row>
    <row r="27" spans="1:7">
      <c r="A27" s="116"/>
      <c r="B27" s="289">
        <v>43815</v>
      </c>
      <c r="C27" s="281" t="s">
        <v>56</v>
      </c>
      <c r="D27" s="282"/>
      <c r="E27" s="308">
        <v>281000</v>
      </c>
    </row>
    <row r="28" spans="1:7">
      <c r="A28" s="116"/>
      <c r="B28" s="284">
        <v>43816</v>
      </c>
      <c r="C28" s="265" t="s">
        <v>57</v>
      </c>
      <c r="D28" s="265"/>
      <c r="E28" s="264">
        <v>409000</v>
      </c>
    </row>
    <row r="29" spans="1:7">
      <c r="A29" s="116"/>
      <c r="B29" s="284">
        <v>43817</v>
      </c>
      <c r="C29" s="267" t="s">
        <v>59</v>
      </c>
      <c r="D29" s="267"/>
      <c r="E29" s="264">
        <v>192500</v>
      </c>
    </row>
    <row r="30" spans="1:7">
      <c r="A30" s="116"/>
      <c r="B30" s="284">
        <v>43818</v>
      </c>
      <c r="C30" s="265" t="s">
        <v>61</v>
      </c>
      <c r="D30" s="265"/>
      <c r="E30" s="264">
        <v>232000</v>
      </c>
    </row>
    <row r="31" spans="1:7">
      <c r="A31" s="116"/>
      <c r="B31" s="284">
        <v>43819</v>
      </c>
      <c r="C31" s="313" t="s">
        <v>62</v>
      </c>
      <c r="D31" s="271"/>
      <c r="E31" s="264">
        <v>450000</v>
      </c>
    </row>
    <row r="32" spans="1:7">
      <c r="A32" s="116"/>
      <c r="B32" s="284">
        <v>43825</v>
      </c>
      <c r="C32" s="313" t="s">
        <v>66</v>
      </c>
      <c r="D32" s="271"/>
      <c r="E32" s="264">
        <v>125000</v>
      </c>
    </row>
    <row r="33" spans="1:7">
      <c r="A33" s="116"/>
      <c r="B33" s="314">
        <v>43830</v>
      </c>
      <c r="C33" s="292" t="s">
        <v>68</v>
      </c>
      <c r="D33" s="293"/>
      <c r="E33" s="277">
        <v>329100</v>
      </c>
    </row>
    <row r="34" spans="1:7">
      <c r="A34" s="123"/>
      <c r="B34" s="124" t="s">
        <v>16</v>
      </c>
      <c r="C34" s="125"/>
      <c r="D34" s="125"/>
      <c r="E34" s="103">
        <f>SUM(E23:E33)</f>
        <v>3200700</v>
      </c>
      <c r="G34" s="15"/>
    </row>
  </sheetData>
  <mergeCells count="32">
    <mergeCell ref="C21:D21"/>
    <mergeCell ref="C10:D10"/>
    <mergeCell ref="C12:D12"/>
    <mergeCell ref="A1:E1"/>
    <mergeCell ref="A4:C4"/>
    <mergeCell ref="A5:C5"/>
    <mergeCell ref="A6:C6"/>
    <mergeCell ref="A7:C7"/>
    <mergeCell ref="A11:A22"/>
    <mergeCell ref="C22:D22"/>
    <mergeCell ref="C13:D13"/>
    <mergeCell ref="C15:D15"/>
    <mergeCell ref="C18:D18"/>
    <mergeCell ref="C19:D19"/>
    <mergeCell ref="C20:D20"/>
    <mergeCell ref="C17:D17"/>
    <mergeCell ref="A23:A34"/>
    <mergeCell ref="C23:D23"/>
    <mergeCell ref="C34:D34"/>
    <mergeCell ref="C11:D11"/>
    <mergeCell ref="C25:D25"/>
    <mergeCell ref="C30:D30"/>
    <mergeCell ref="C28:D28"/>
    <mergeCell ref="C26:D26"/>
    <mergeCell ref="C27:D27"/>
    <mergeCell ref="C14:D14"/>
    <mergeCell ref="C29:D29"/>
    <mergeCell ref="C31:D31"/>
    <mergeCell ref="C32:D32"/>
    <mergeCell ref="C33:D33"/>
    <mergeCell ref="C24:D24"/>
    <mergeCell ref="C16:D16"/>
  </mergeCells>
  <phoneticPr fontId="2" type="noConversion"/>
  <pageMargins left="0.74805557727813721" right="0.74805557727813721" top="0.98430556058883667" bottom="0.98430556058883667" header="0.51180553436279297" footer="0.51180553436279297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opLeftCell="A10" zoomScale="80" zoomScaleNormal="80" zoomScaleSheetLayoutView="75" workbookViewId="0">
      <selection activeCell="E44" sqref="E44"/>
    </sheetView>
  </sheetViews>
  <sheetFormatPr defaultColWidth="9.75" defaultRowHeight="13.5"/>
  <cols>
    <col min="1" max="1" width="38.75" style="18" customWidth="1"/>
    <col min="2" max="2" width="17" style="18" customWidth="1"/>
    <col min="3" max="4" width="20.875" style="18" customWidth="1"/>
    <col min="5" max="5" width="20.375" style="18" customWidth="1"/>
    <col min="6" max="16384" width="9.75" style="18"/>
  </cols>
  <sheetData>
    <row r="1" spans="1:5" ht="33.75">
      <c r="A1" s="37" t="s">
        <v>128</v>
      </c>
      <c r="B1" s="38"/>
      <c r="C1" s="38"/>
      <c r="D1" s="38"/>
      <c r="E1" s="39"/>
    </row>
    <row r="2" spans="1:5" ht="16.5">
      <c r="A2" s="40"/>
      <c r="B2" s="41"/>
      <c r="C2" s="42"/>
      <c r="D2" s="42"/>
      <c r="E2" s="40"/>
    </row>
    <row r="3" spans="1:5" ht="33.75" customHeight="1">
      <c r="A3" s="43" t="s">
        <v>0</v>
      </c>
      <c r="B3" s="41"/>
      <c r="C3" s="42"/>
      <c r="D3" s="42"/>
      <c r="E3" s="44" t="s">
        <v>1</v>
      </c>
    </row>
    <row r="4" spans="1:5" ht="40.5" customHeight="1">
      <c r="A4" s="45" t="s">
        <v>2</v>
      </c>
      <c r="B4" s="46"/>
      <c r="C4" s="47"/>
      <c r="D4" s="48" t="s">
        <v>3</v>
      </c>
      <c r="E4" s="49" t="s">
        <v>4</v>
      </c>
    </row>
    <row r="5" spans="1:5" ht="40.5" customHeight="1">
      <c r="A5" s="50" t="s">
        <v>70</v>
      </c>
      <c r="B5" s="51"/>
      <c r="C5" s="52"/>
      <c r="D5" s="53">
        <f>COUNTA(E11:E27)</f>
        <v>17</v>
      </c>
      <c r="E5" s="69">
        <f>E28</f>
        <v>2544411</v>
      </c>
    </row>
    <row r="6" spans="1:5" ht="40.5" customHeight="1">
      <c r="A6" s="55" t="s">
        <v>5</v>
      </c>
      <c r="B6" s="56"/>
      <c r="C6" s="57"/>
      <c r="D6" s="70">
        <f>COUNTA(E29:E33)</f>
        <v>5</v>
      </c>
      <c r="E6" s="71">
        <f>E34</f>
        <v>972400</v>
      </c>
    </row>
    <row r="7" spans="1:5" ht="25.5" customHeight="1">
      <c r="A7" s="60" t="s">
        <v>6</v>
      </c>
      <c r="B7" s="61"/>
      <c r="C7" s="62"/>
      <c r="D7" s="63">
        <f>SUM(D5:D6)</f>
        <v>22</v>
      </c>
      <c r="E7" s="64">
        <f>E5+E6</f>
        <v>3516811</v>
      </c>
    </row>
    <row r="8" spans="1:5" ht="19.5" customHeight="1">
      <c r="A8" s="40"/>
      <c r="B8" s="41"/>
      <c r="C8" s="42"/>
      <c r="D8" s="42"/>
      <c r="E8" s="40"/>
    </row>
    <row r="9" spans="1:5" ht="25.5" customHeight="1">
      <c r="A9" s="43" t="s">
        <v>7</v>
      </c>
      <c r="B9" s="41"/>
      <c r="C9" s="42"/>
      <c r="D9" s="42"/>
      <c r="E9" s="40"/>
    </row>
    <row r="10" spans="1:5" ht="19.5" customHeight="1">
      <c r="A10" s="66" t="s">
        <v>8</v>
      </c>
      <c r="B10" s="66" t="s">
        <v>9</v>
      </c>
      <c r="C10" s="67" t="s">
        <v>10</v>
      </c>
      <c r="D10" s="68"/>
      <c r="E10" s="66" t="s">
        <v>11</v>
      </c>
    </row>
    <row r="11" spans="1:5" ht="19.5" customHeight="1">
      <c r="A11" s="30" t="s">
        <v>270</v>
      </c>
      <c r="B11" s="315" t="s">
        <v>129</v>
      </c>
      <c r="C11" s="316" t="s">
        <v>130</v>
      </c>
      <c r="D11" s="317"/>
      <c r="E11" s="318">
        <v>59000</v>
      </c>
    </row>
    <row r="12" spans="1:5" ht="19.5" customHeight="1">
      <c r="A12" s="31"/>
      <c r="B12" s="319" t="s">
        <v>131</v>
      </c>
      <c r="C12" s="320" t="s">
        <v>132</v>
      </c>
      <c r="D12" s="321"/>
      <c r="E12" s="322">
        <v>39900</v>
      </c>
    </row>
    <row r="13" spans="1:5" ht="19.5" customHeight="1">
      <c r="A13" s="31"/>
      <c r="B13" s="319" t="s">
        <v>131</v>
      </c>
      <c r="C13" s="320" t="s">
        <v>132</v>
      </c>
      <c r="D13" s="321"/>
      <c r="E13" s="322">
        <v>71200</v>
      </c>
    </row>
    <row r="14" spans="1:5" ht="19.5" customHeight="1">
      <c r="A14" s="31"/>
      <c r="B14" s="319" t="s">
        <v>133</v>
      </c>
      <c r="C14" s="320" t="s">
        <v>134</v>
      </c>
      <c r="D14" s="321"/>
      <c r="E14" s="322">
        <v>26000</v>
      </c>
    </row>
    <row r="15" spans="1:5" ht="19.5" customHeight="1">
      <c r="A15" s="31"/>
      <c r="B15" s="319" t="s">
        <v>133</v>
      </c>
      <c r="C15" s="320" t="s">
        <v>135</v>
      </c>
      <c r="D15" s="321"/>
      <c r="E15" s="322">
        <v>41700</v>
      </c>
    </row>
    <row r="16" spans="1:5" ht="19.5" customHeight="1">
      <c r="A16" s="31"/>
      <c r="B16" s="319" t="s">
        <v>133</v>
      </c>
      <c r="C16" s="320" t="s">
        <v>136</v>
      </c>
      <c r="D16" s="321"/>
      <c r="E16" s="322">
        <v>190000</v>
      </c>
    </row>
    <row r="17" spans="1:5" ht="19.5" customHeight="1">
      <c r="A17" s="31"/>
      <c r="B17" s="319" t="s">
        <v>137</v>
      </c>
      <c r="C17" s="320" t="s">
        <v>138</v>
      </c>
      <c r="D17" s="321"/>
      <c r="E17" s="322">
        <v>238000</v>
      </c>
    </row>
    <row r="18" spans="1:5" ht="19.5" customHeight="1">
      <c r="A18" s="31"/>
      <c r="B18" s="319" t="s">
        <v>139</v>
      </c>
      <c r="C18" s="320" t="s">
        <v>140</v>
      </c>
      <c r="D18" s="321"/>
      <c r="E18" s="322">
        <v>48000</v>
      </c>
    </row>
    <row r="19" spans="1:5" ht="19.5" customHeight="1">
      <c r="A19" s="31"/>
      <c r="B19" s="319" t="s">
        <v>139</v>
      </c>
      <c r="C19" s="320" t="s">
        <v>141</v>
      </c>
      <c r="D19" s="321"/>
      <c r="E19" s="322">
        <v>370000</v>
      </c>
    </row>
    <row r="20" spans="1:5" ht="19.5" customHeight="1">
      <c r="A20" s="31"/>
      <c r="B20" s="319" t="s">
        <v>142</v>
      </c>
      <c r="C20" s="320" t="s">
        <v>143</v>
      </c>
      <c r="D20" s="321"/>
      <c r="E20" s="322">
        <v>128000</v>
      </c>
    </row>
    <row r="21" spans="1:5" ht="19.5" customHeight="1">
      <c r="A21" s="31"/>
      <c r="B21" s="319" t="s">
        <v>144</v>
      </c>
      <c r="C21" s="320" t="s">
        <v>145</v>
      </c>
      <c r="D21" s="321"/>
      <c r="E21" s="322">
        <v>351000</v>
      </c>
    </row>
    <row r="22" spans="1:5" ht="19.5" customHeight="1">
      <c r="A22" s="31"/>
      <c r="B22" s="319" t="s">
        <v>146</v>
      </c>
      <c r="C22" s="320" t="s">
        <v>132</v>
      </c>
      <c r="D22" s="321"/>
      <c r="E22" s="322">
        <v>33800</v>
      </c>
    </row>
    <row r="23" spans="1:5" ht="19.5" customHeight="1">
      <c r="A23" s="31"/>
      <c r="B23" s="319" t="s">
        <v>147</v>
      </c>
      <c r="C23" s="320" t="s">
        <v>148</v>
      </c>
      <c r="D23" s="321"/>
      <c r="E23" s="322">
        <v>443854</v>
      </c>
    </row>
    <row r="24" spans="1:5" ht="19.5" customHeight="1">
      <c r="A24" s="31"/>
      <c r="B24" s="319" t="s">
        <v>147</v>
      </c>
      <c r="C24" s="320" t="s">
        <v>149</v>
      </c>
      <c r="D24" s="321"/>
      <c r="E24" s="322">
        <v>114057</v>
      </c>
    </row>
    <row r="25" spans="1:5" ht="19.5" customHeight="1">
      <c r="A25" s="31"/>
      <c r="B25" s="319" t="s">
        <v>150</v>
      </c>
      <c r="C25" s="320" t="s">
        <v>151</v>
      </c>
      <c r="D25" s="321"/>
      <c r="E25" s="322">
        <v>30900</v>
      </c>
    </row>
    <row r="26" spans="1:5" ht="19.5" customHeight="1">
      <c r="A26" s="30"/>
      <c r="B26" s="319" t="s">
        <v>150</v>
      </c>
      <c r="C26" s="320" t="s">
        <v>152</v>
      </c>
      <c r="D26" s="321"/>
      <c r="E26" s="322">
        <v>159000</v>
      </c>
    </row>
    <row r="27" spans="1:5" ht="19.5" customHeight="1">
      <c r="A27" s="30"/>
      <c r="B27" s="319" t="s">
        <v>153</v>
      </c>
      <c r="C27" s="320" t="s">
        <v>154</v>
      </c>
      <c r="D27" s="321"/>
      <c r="E27" s="322">
        <v>200000</v>
      </c>
    </row>
    <row r="28" spans="1:5" ht="19.5" customHeight="1">
      <c r="A28" s="32"/>
      <c r="B28" s="349" t="s">
        <v>12</v>
      </c>
      <c r="C28" s="350"/>
      <c r="D28" s="351"/>
      <c r="E28" s="237">
        <f>SUM(E11:E27)</f>
        <v>2544411</v>
      </c>
    </row>
    <row r="29" spans="1:5" ht="19.5" customHeight="1">
      <c r="A29" s="33" t="s">
        <v>271</v>
      </c>
      <c r="B29" s="315" t="s">
        <v>129</v>
      </c>
      <c r="C29" s="316" t="s">
        <v>155</v>
      </c>
      <c r="D29" s="317"/>
      <c r="E29" s="318">
        <v>110000</v>
      </c>
    </row>
    <row r="30" spans="1:5" ht="19.5" customHeight="1">
      <c r="A30" s="34"/>
      <c r="B30" s="319" t="s">
        <v>137</v>
      </c>
      <c r="C30" s="320" t="s">
        <v>156</v>
      </c>
      <c r="D30" s="321"/>
      <c r="E30" s="322">
        <v>425000</v>
      </c>
    </row>
    <row r="31" spans="1:5" ht="19.5" customHeight="1">
      <c r="A31" s="34"/>
      <c r="B31" s="319" t="s">
        <v>157</v>
      </c>
      <c r="C31" s="320" t="s">
        <v>158</v>
      </c>
      <c r="D31" s="321"/>
      <c r="E31" s="322">
        <v>152500</v>
      </c>
    </row>
    <row r="32" spans="1:5" ht="19.5" customHeight="1">
      <c r="A32" s="34"/>
      <c r="B32" s="319" t="s">
        <v>153</v>
      </c>
      <c r="C32" s="320" t="s">
        <v>156</v>
      </c>
      <c r="D32" s="321"/>
      <c r="E32" s="322">
        <v>69900</v>
      </c>
    </row>
    <row r="33" spans="1:5" ht="19.5" customHeight="1">
      <c r="A33" s="33"/>
      <c r="B33" s="352" t="s">
        <v>159</v>
      </c>
      <c r="C33" s="353" t="s">
        <v>160</v>
      </c>
      <c r="D33" s="353"/>
      <c r="E33" s="354">
        <v>215000</v>
      </c>
    </row>
    <row r="34" spans="1:5" ht="19.5" customHeight="1">
      <c r="A34" s="35"/>
      <c r="B34" s="342" t="s">
        <v>12</v>
      </c>
      <c r="C34" s="343"/>
      <c r="D34" s="344"/>
      <c r="E34" s="355">
        <f>SUM(E29:E33)</f>
        <v>972400</v>
      </c>
    </row>
  </sheetData>
  <mergeCells count="31">
    <mergeCell ref="B34:D34"/>
    <mergeCell ref="C10:D10"/>
    <mergeCell ref="A1:E1"/>
    <mergeCell ref="A4:C4"/>
    <mergeCell ref="A5:C5"/>
    <mergeCell ref="A6:C6"/>
    <mergeCell ref="A7:C7"/>
    <mergeCell ref="A29:A34"/>
    <mergeCell ref="C29:D29"/>
    <mergeCell ref="C31:D31"/>
    <mergeCell ref="A11:A28"/>
    <mergeCell ref="C11:D11"/>
    <mergeCell ref="C12:D12"/>
    <mergeCell ref="C13:D13"/>
    <mergeCell ref="C14:D14"/>
    <mergeCell ref="C15:D15"/>
    <mergeCell ref="C16:D16"/>
    <mergeCell ref="C17:D17"/>
    <mergeCell ref="C19:D19"/>
    <mergeCell ref="C20:D20"/>
    <mergeCell ref="C22:D22"/>
    <mergeCell ref="C18:D18"/>
    <mergeCell ref="C21:D21"/>
    <mergeCell ref="C26:D26"/>
    <mergeCell ref="C30:D30"/>
    <mergeCell ref="C32:D32"/>
    <mergeCell ref="C23:D23"/>
    <mergeCell ref="C24:D24"/>
    <mergeCell ref="C25:D25"/>
    <mergeCell ref="C27:D27"/>
    <mergeCell ref="B28:D28"/>
  </mergeCells>
  <phoneticPr fontId="2" type="noConversion"/>
  <pageMargins left="0.74805557727813721" right="0.74805557727813721" top="0.98430556058883667" bottom="0.98430556058883667" header="0.51166665554046631" footer="0.51166665554046631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opLeftCell="A7" zoomScale="80" zoomScaleNormal="80" zoomScaleSheetLayoutView="75" workbookViewId="0">
      <selection activeCell="H43" sqref="H43"/>
    </sheetView>
  </sheetViews>
  <sheetFormatPr defaultColWidth="9.75" defaultRowHeight="13.5"/>
  <cols>
    <col min="1" max="1" width="40" style="18" customWidth="1"/>
    <col min="2" max="2" width="14.5" style="18" customWidth="1"/>
    <col min="3" max="4" width="18.625" style="18" customWidth="1"/>
    <col min="5" max="5" width="19.125" style="18" customWidth="1"/>
    <col min="6" max="16384" width="9.75" style="18"/>
  </cols>
  <sheetData>
    <row r="1" spans="1:5" ht="33.75">
      <c r="A1" s="37" t="s">
        <v>161</v>
      </c>
      <c r="B1" s="38"/>
      <c r="C1" s="38"/>
      <c r="D1" s="38"/>
      <c r="E1" s="65"/>
    </row>
    <row r="2" spans="1:5" ht="21" customHeight="1">
      <c r="A2" s="40"/>
      <c r="B2" s="41"/>
      <c r="C2" s="42"/>
      <c r="D2" s="42"/>
      <c r="E2" s="40"/>
    </row>
    <row r="3" spans="1:5" ht="26.25">
      <c r="A3" s="43" t="s">
        <v>0</v>
      </c>
      <c r="B3" s="41"/>
      <c r="C3" s="42"/>
      <c r="D3" s="42"/>
      <c r="E3" s="44" t="s">
        <v>1</v>
      </c>
    </row>
    <row r="4" spans="1:5" ht="18" customHeight="1">
      <c r="A4" s="45" t="s">
        <v>2</v>
      </c>
      <c r="B4" s="46"/>
      <c r="C4" s="47"/>
      <c r="D4" s="48" t="s">
        <v>3</v>
      </c>
      <c r="E4" s="49" t="s">
        <v>4</v>
      </c>
    </row>
    <row r="5" spans="1:5" ht="18" customHeight="1">
      <c r="A5" s="50" t="s">
        <v>70</v>
      </c>
      <c r="B5" s="51"/>
      <c r="C5" s="52"/>
      <c r="D5" s="53">
        <f>COUNTA(E11:E29)</f>
        <v>19</v>
      </c>
      <c r="E5" s="54">
        <f>E30</f>
        <v>2468873</v>
      </c>
    </row>
    <row r="6" spans="1:5" ht="18" customHeight="1">
      <c r="A6" s="55" t="s">
        <v>5</v>
      </c>
      <c r="B6" s="56"/>
      <c r="C6" s="57"/>
      <c r="D6" s="58">
        <f>COUNTA(E31:E40)</f>
        <v>10</v>
      </c>
      <c r="E6" s="59">
        <f>E41</f>
        <v>2941500</v>
      </c>
    </row>
    <row r="7" spans="1:5" ht="18" customHeight="1">
      <c r="A7" s="232" t="s">
        <v>6</v>
      </c>
      <c r="B7" s="233"/>
      <c r="C7" s="234"/>
      <c r="D7" s="235">
        <f>SUM(D5:D6)</f>
        <v>29</v>
      </c>
      <c r="E7" s="236">
        <f>SUM(E5:E6)</f>
        <v>5410373</v>
      </c>
    </row>
    <row r="8" spans="1:5" ht="16.5">
      <c r="A8" s="40"/>
      <c r="B8" s="41"/>
      <c r="C8" s="42"/>
      <c r="D8" s="42"/>
      <c r="E8" s="40"/>
    </row>
    <row r="9" spans="1:5" ht="26.25">
      <c r="A9" s="43" t="s">
        <v>7</v>
      </c>
      <c r="B9" s="41"/>
      <c r="C9" s="42"/>
      <c r="D9" s="42"/>
      <c r="E9" s="40"/>
    </row>
    <row r="10" spans="1:5" ht="18" customHeight="1">
      <c r="A10" s="66" t="s">
        <v>8</v>
      </c>
      <c r="B10" s="66" t="s">
        <v>9</v>
      </c>
      <c r="C10" s="67" t="s">
        <v>10</v>
      </c>
      <c r="D10" s="68"/>
      <c r="E10" s="66" t="s">
        <v>11</v>
      </c>
    </row>
    <row r="11" spans="1:5" ht="18" customHeight="1">
      <c r="A11" s="30" t="s">
        <v>269</v>
      </c>
      <c r="B11" s="323" t="s">
        <v>162</v>
      </c>
      <c r="C11" s="324" t="s">
        <v>244</v>
      </c>
      <c r="D11" s="325"/>
      <c r="E11" s="326">
        <v>161315</v>
      </c>
    </row>
    <row r="12" spans="1:5" ht="18" customHeight="1">
      <c r="A12" s="31"/>
      <c r="B12" s="327" t="s">
        <v>162</v>
      </c>
      <c r="C12" s="328" t="s">
        <v>245</v>
      </c>
      <c r="D12" s="329"/>
      <c r="E12" s="330">
        <v>183158</v>
      </c>
    </row>
    <row r="13" spans="1:5" ht="18" customHeight="1">
      <c r="A13" s="31"/>
      <c r="B13" s="327" t="s">
        <v>163</v>
      </c>
      <c r="C13" s="281" t="s">
        <v>134</v>
      </c>
      <c r="D13" s="282"/>
      <c r="E13" s="330">
        <v>202000</v>
      </c>
    </row>
    <row r="14" spans="1:5" ht="18" customHeight="1">
      <c r="A14" s="31"/>
      <c r="B14" s="327" t="s">
        <v>164</v>
      </c>
      <c r="C14" s="331" t="s">
        <v>165</v>
      </c>
      <c r="D14" s="332"/>
      <c r="E14" s="330">
        <v>184000</v>
      </c>
    </row>
    <row r="15" spans="1:5" ht="18" customHeight="1">
      <c r="A15" s="31"/>
      <c r="B15" s="327" t="s">
        <v>166</v>
      </c>
      <c r="C15" s="331" t="s">
        <v>165</v>
      </c>
      <c r="D15" s="332"/>
      <c r="E15" s="330">
        <v>57000</v>
      </c>
    </row>
    <row r="16" spans="1:5" ht="18" customHeight="1">
      <c r="A16" s="31"/>
      <c r="B16" s="327" t="s">
        <v>167</v>
      </c>
      <c r="C16" s="331" t="s">
        <v>168</v>
      </c>
      <c r="D16" s="332"/>
      <c r="E16" s="330">
        <v>187000</v>
      </c>
    </row>
    <row r="17" spans="1:5" ht="18" customHeight="1">
      <c r="A17" s="31"/>
      <c r="B17" s="327" t="s">
        <v>169</v>
      </c>
      <c r="C17" s="331" t="s">
        <v>170</v>
      </c>
      <c r="D17" s="332"/>
      <c r="E17" s="330">
        <v>70000</v>
      </c>
    </row>
    <row r="18" spans="1:5" ht="18" customHeight="1">
      <c r="A18" s="31"/>
      <c r="B18" s="327" t="s">
        <v>169</v>
      </c>
      <c r="C18" s="331" t="s">
        <v>165</v>
      </c>
      <c r="D18" s="332"/>
      <c r="E18" s="330">
        <v>96600</v>
      </c>
    </row>
    <row r="19" spans="1:5" ht="18" customHeight="1">
      <c r="A19" s="31"/>
      <c r="B19" s="327" t="s">
        <v>169</v>
      </c>
      <c r="C19" s="331" t="s">
        <v>171</v>
      </c>
      <c r="D19" s="332"/>
      <c r="E19" s="330">
        <v>225000</v>
      </c>
    </row>
    <row r="20" spans="1:5" ht="18" customHeight="1">
      <c r="A20" s="31"/>
      <c r="B20" s="327" t="s">
        <v>190</v>
      </c>
      <c r="C20" s="328" t="s">
        <v>246</v>
      </c>
      <c r="D20" s="329"/>
      <c r="E20" s="330">
        <v>285000</v>
      </c>
    </row>
    <row r="21" spans="1:5" ht="18" customHeight="1">
      <c r="A21" s="31"/>
      <c r="B21" s="327" t="s">
        <v>172</v>
      </c>
      <c r="C21" s="331" t="s">
        <v>173</v>
      </c>
      <c r="D21" s="332"/>
      <c r="E21" s="330">
        <v>52000</v>
      </c>
    </row>
    <row r="22" spans="1:5" ht="18" customHeight="1">
      <c r="A22" s="31"/>
      <c r="B22" s="327" t="s">
        <v>174</v>
      </c>
      <c r="C22" s="328" t="s">
        <v>175</v>
      </c>
      <c r="D22" s="329"/>
      <c r="E22" s="330">
        <v>74500</v>
      </c>
    </row>
    <row r="23" spans="1:5" ht="18" customHeight="1">
      <c r="A23" s="31"/>
      <c r="B23" s="327" t="s">
        <v>176</v>
      </c>
      <c r="C23" s="331" t="s">
        <v>177</v>
      </c>
      <c r="D23" s="332"/>
      <c r="E23" s="330">
        <v>33100</v>
      </c>
    </row>
    <row r="24" spans="1:5" ht="18" customHeight="1">
      <c r="A24" s="31"/>
      <c r="B24" s="327" t="s">
        <v>176</v>
      </c>
      <c r="C24" s="328" t="s">
        <v>178</v>
      </c>
      <c r="D24" s="329"/>
      <c r="E24" s="330">
        <v>105000</v>
      </c>
    </row>
    <row r="25" spans="1:5" ht="18" customHeight="1">
      <c r="A25" s="31"/>
      <c r="B25" s="327" t="s">
        <v>179</v>
      </c>
      <c r="C25" s="328" t="s">
        <v>178</v>
      </c>
      <c r="D25" s="329"/>
      <c r="E25" s="330">
        <v>65000</v>
      </c>
    </row>
    <row r="26" spans="1:5" ht="18" customHeight="1">
      <c r="A26" s="31"/>
      <c r="B26" s="327" t="s">
        <v>180</v>
      </c>
      <c r="C26" s="328" t="s">
        <v>181</v>
      </c>
      <c r="D26" s="329"/>
      <c r="E26" s="330">
        <v>26700</v>
      </c>
    </row>
    <row r="27" spans="1:5" ht="18" customHeight="1">
      <c r="A27" s="30"/>
      <c r="B27" s="327" t="s">
        <v>180</v>
      </c>
      <c r="C27" s="328" t="s">
        <v>182</v>
      </c>
      <c r="D27" s="329"/>
      <c r="E27" s="330">
        <v>87000</v>
      </c>
    </row>
    <row r="28" spans="1:5" ht="18" customHeight="1">
      <c r="A28" s="30"/>
      <c r="B28" s="327" t="s">
        <v>193</v>
      </c>
      <c r="C28" s="328" t="s">
        <v>247</v>
      </c>
      <c r="D28" s="329"/>
      <c r="E28" s="330">
        <v>26500</v>
      </c>
    </row>
    <row r="29" spans="1:5" ht="18" customHeight="1">
      <c r="A29" s="30"/>
      <c r="B29" s="327" t="s">
        <v>183</v>
      </c>
      <c r="C29" s="328" t="s">
        <v>184</v>
      </c>
      <c r="D29" s="329"/>
      <c r="E29" s="330">
        <v>348000</v>
      </c>
    </row>
    <row r="30" spans="1:5" ht="18" customHeight="1">
      <c r="A30" s="35"/>
      <c r="B30" s="224" t="s">
        <v>12</v>
      </c>
      <c r="C30" s="225"/>
      <c r="D30" s="226"/>
      <c r="E30" s="227">
        <f>SUM(E11:E29)</f>
        <v>2468873</v>
      </c>
    </row>
    <row r="31" spans="1:5" ht="18" customHeight="1">
      <c r="A31" s="30" t="s">
        <v>271</v>
      </c>
      <c r="B31" s="323" t="s">
        <v>164</v>
      </c>
      <c r="C31" s="324" t="s">
        <v>254</v>
      </c>
      <c r="D31" s="325"/>
      <c r="E31" s="326">
        <v>443000</v>
      </c>
    </row>
    <row r="32" spans="1:5" ht="18" customHeight="1">
      <c r="A32" s="31"/>
      <c r="B32" s="327" t="s">
        <v>166</v>
      </c>
      <c r="C32" s="331" t="s">
        <v>185</v>
      </c>
      <c r="D32" s="332"/>
      <c r="E32" s="330">
        <v>147000</v>
      </c>
    </row>
    <row r="33" spans="1:5" ht="18" customHeight="1">
      <c r="A33" s="31"/>
      <c r="B33" s="327" t="s">
        <v>186</v>
      </c>
      <c r="C33" s="328" t="s">
        <v>248</v>
      </c>
      <c r="D33" s="329"/>
      <c r="E33" s="330">
        <v>200000</v>
      </c>
    </row>
    <row r="34" spans="1:5" ht="18" customHeight="1">
      <c r="A34" s="31"/>
      <c r="B34" s="327" t="s">
        <v>187</v>
      </c>
      <c r="C34" s="328" t="s">
        <v>249</v>
      </c>
      <c r="D34" s="329"/>
      <c r="E34" s="330">
        <v>438000</v>
      </c>
    </row>
    <row r="35" spans="1:5" ht="18" customHeight="1">
      <c r="A35" s="31"/>
      <c r="B35" s="327" t="s">
        <v>188</v>
      </c>
      <c r="C35" s="328" t="s">
        <v>189</v>
      </c>
      <c r="D35" s="329"/>
      <c r="E35" s="330">
        <v>284000</v>
      </c>
    </row>
    <row r="36" spans="1:5" ht="18" customHeight="1">
      <c r="A36" s="31"/>
      <c r="B36" s="327" t="s">
        <v>191</v>
      </c>
      <c r="C36" s="328" t="s">
        <v>250</v>
      </c>
      <c r="D36" s="329"/>
      <c r="E36" s="330">
        <v>52000</v>
      </c>
    </row>
    <row r="37" spans="1:5" ht="18" customHeight="1">
      <c r="A37" s="31"/>
      <c r="B37" s="327" t="s">
        <v>172</v>
      </c>
      <c r="C37" s="328" t="s">
        <v>251</v>
      </c>
      <c r="D37" s="329"/>
      <c r="E37" s="330">
        <v>98500</v>
      </c>
    </row>
    <row r="38" spans="1:5" ht="18" customHeight="1">
      <c r="A38" s="31"/>
      <c r="B38" s="327" t="s">
        <v>176</v>
      </c>
      <c r="C38" s="328" t="s">
        <v>252</v>
      </c>
      <c r="D38" s="329"/>
      <c r="E38" s="330">
        <v>448000</v>
      </c>
    </row>
    <row r="39" spans="1:5" ht="18" customHeight="1">
      <c r="A39" s="31"/>
      <c r="B39" s="327" t="s">
        <v>180</v>
      </c>
      <c r="C39" s="328" t="s">
        <v>253</v>
      </c>
      <c r="D39" s="329"/>
      <c r="E39" s="330">
        <v>386000</v>
      </c>
    </row>
    <row r="40" spans="1:5" ht="18" customHeight="1">
      <c r="A40" s="31"/>
      <c r="B40" s="327" t="s">
        <v>180</v>
      </c>
      <c r="C40" s="331" t="s">
        <v>192</v>
      </c>
      <c r="D40" s="332"/>
      <c r="E40" s="330">
        <v>445000</v>
      </c>
    </row>
    <row r="41" spans="1:5" ht="18" customHeight="1">
      <c r="A41" s="36"/>
      <c r="B41" s="228" t="s">
        <v>243</v>
      </c>
      <c r="C41" s="229"/>
      <c r="D41" s="230"/>
      <c r="E41" s="231">
        <f>SUM(E31:E40)</f>
        <v>2941500</v>
      </c>
    </row>
  </sheetData>
  <mergeCells count="21">
    <mergeCell ref="A1:E1"/>
    <mergeCell ref="A4:C4"/>
    <mergeCell ref="A5:C5"/>
    <mergeCell ref="A6:C6"/>
    <mergeCell ref="A7:C7"/>
    <mergeCell ref="A11:A30"/>
    <mergeCell ref="A31:A41"/>
    <mergeCell ref="B30:D30"/>
    <mergeCell ref="B41:D41"/>
    <mergeCell ref="C10:D10"/>
    <mergeCell ref="C13:D13"/>
    <mergeCell ref="C14:D14"/>
    <mergeCell ref="C15:D15"/>
    <mergeCell ref="C16:D16"/>
    <mergeCell ref="C17:D17"/>
    <mergeCell ref="C23:D23"/>
    <mergeCell ref="C18:D18"/>
    <mergeCell ref="C19:D19"/>
    <mergeCell ref="C21:D21"/>
    <mergeCell ref="C32:D32"/>
    <mergeCell ref="C40:D40"/>
  </mergeCells>
  <phoneticPr fontId="2" type="noConversion"/>
  <pageMargins left="0.74805557727813721" right="0.74805557727813721" top="0.98430556058883667" bottom="0.98430556058883667" header="0.51166665554046631" footer="0.51166665554046631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topLeftCell="A25" zoomScale="85" zoomScaleNormal="85" zoomScaleSheetLayoutView="75" workbookViewId="0">
      <selection activeCell="G57" sqref="G57"/>
    </sheetView>
  </sheetViews>
  <sheetFormatPr defaultColWidth="9.75" defaultRowHeight="13.5"/>
  <cols>
    <col min="1" max="1" width="36.875" style="18" customWidth="1"/>
    <col min="2" max="2" width="15.25" style="18" customWidth="1"/>
    <col min="3" max="4" width="16.75" style="18" customWidth="1"/>
    <col min="5" max="5" width="15.25" style="18" customWidth="1"/>
    <col min="6" max="16384" width="9.75" style="18"/>
  </cols>
  <sheetData>
    <row r="1" spans="1:5" ht="33.75">
      <c r="A1" s="37" t="s">
        <v>194</v>
      </c>
      <c r="B1" s="38"/>
      <c r="C1" s="38"/>
      <c r="D1" s="38"/>
      <c r="E1" s="39"/>
    </row>
    <row r="2" spans="1:5" ht="16.5">
      <c r="A2" s="40"/>
      <c r="B2" s="41"/>
      <c r="C2" s="42"/>
      <c r="D2" s="42"/>
      <c r="E2" s="40"/>
    </row>
    <row r="3" spans="1:5" ht="26.25">
      <c r="A3" s="43" t="s">
        <v>0</v>
      </c>
      <c r="B3" s="41"/>
      <c r="C3" s="42"/>
      <c r="D3" s="42"/>
      <c r="E3" s="44" t="s">
        <v>1</v>
      </c>
    </row>
    <row r="4" spans="1:5" ht="16.5">
      <c r="A4" s="45" t="s">
        <v>2</v>
      </c>
      <c r="B4" s="46"/>
      <c r="C4" s="47"/>
      <c r="D4" s="48" t="s">
        <v>3</v>
      </c>
      <c r="E4" s="49" t="s">
        <v>4</v>
      </c>
    </row>
    <row r="5" spans="1:5" ht="24.75" customHeight="1">
      <c r="A5" s="50" t="s">
        <v>70</v>
      </c>
      <c r="B5" s="51"/>
      <c r="C5" s="52"/>
      <c r="D5" s="53">
        <f>COUNTA(E11:E28)</f>
        <v>18</v>
      </c>
      <c r="E5" s="54">
        <f>E29</f>
        <v>3147400</v>
      </c>
    </row>
    <row r="6" spans="1:5" ht="24.75" customHeight="1">
      <c r="A6" s="55" t="s">
        <v>5</v>
      </c>
      <c r="B6" s="56"/>
      <c r="C6" s="57"/>
      <c r="D6" s="58">
        <f>COUNTA(E30:E42)</f>
        <v>13</v>
      </c>
      <c r="E6" s="59">
        <f>E43</f>
        <v>4547700</v>
      </c>
    </row>
    <row r="7" spans="1:5" ht="21.75" customHeight="1">
      <c r="A7" s="60" t="s">
        <v>6</v>
      </c>
      <c r="B7" s="61"/>
      <c r="C7" s="62"/>
      <c r="D7" s="63">
        <f>SUM(D5:D6)</f>
        <v>31</v>
      </c>
      <c r="E7" s="64">
        <f>E5+E6</f>
        <v>7695100</v>
      </c>
    </row>
    <row r="8" spans="1:5">
      <c r="A8" s="19"/>
      <c r="B8" s="20"/>
      <c r="C8" s="21"/>
      <c r="D8" s="21"/>
      <c r="E8" s="19"/>
    </row>
    <row r="9" spans="1:5" ht="22.5">
      <c r="A9" s="22" t="s">
        <v>7</v>
      </c>
      <c r="B9" s="20"/>
      <c r="C9" s="21"/>
      <c r="D9" s="21"/>
      <c r="E9" s="19"/>
    </row>
    <row r="10" spans="1:5" ht="20.25" customHeight="1">
      <c r="A10" s="23" t="s">
        <v>8</v>
      </c>
      <c r="B10" s="23" t="s">
        <v>9</v>
      </c>
      <c r="C10" s="26" t="s">
        <v>10</v>
      </c>
      <c r="D10" s="27"/>
      <c r="E10" s="23" t="s">
        <v>11</v>
      </c>
    </row>
    <row r="11" spans="1:5" ht="15.75" customHeight="1">
      <c r="A11" s="30" t="s">
        <v>270</v>
      </c>
      <c r="B11" s="323" t="s">
        <v>214</v>
      </c>
      <c r="C11" s="324" t="s">
        <v>256</v>
      </c>
      <c r="D11" s="325"/>
      <c r="E11" s="326">
        <v>178000</v>
      </c>
    </row>
    <row r="12" spans="1:5" ht="15.75" customHeight="1">
      <c r="A12" s="31"/>
      <c r="B12" s="327" t="s">
        <v>217</v>
      </c>
      <c r="C12" s="328" t="s">
        <v>257</v>
      </c>
      <c r="D12" s="329"/>
      <c r="E12" s="330">
        <v>253000</v>
      </c>
    </row>
    <row r="13" spans="1:5" ht="15.75" customHeight="1">
      <c r="A13" s="31"/>
      <c r="B13" s="327" t="s">
        <v>195</v>
      </c>
      <c r="C13" s="328" t="s">
        <v>168</v>
      </c>
      <c r="D13" s="329"/>
      <c r="E13" s="330">
        <v>231600</v>
      </c>
    </row>
    <row r="14" spans="1:5" ht="15.75" customHeight="1">
      <c r="A14" s="31"/>
      <c r="B14" s="327" t="s">
        <v>196</v>
      </c>
      <c r="C14" s="328" t="s">
        <v>136</v>
      </c>
      <c r="D14" s="329"/>
      <c r="E14" s="330">
        <v>45800</v>
      </c>
    </row>
    <row r="15" spans="1:5" ht="15.75" customHeight="1">
      <c r="A15" s="31"/>
      <c r="B15" s="327" t="s">
        <v>197</v>
      </c>
      <c r="C15" s="328" t="s">
        <v>198</v>
      </c>
      <c r="D15" s="329"/>
      <c r="E15" s="330">
        <v>145000</v>
      </c>
    </row>
    <row r="16" spans="1:5" ht="15.75" customHeight="1">
      <c r="A16" s="31"/>
      <c r="B16" s="327" t="s">
        <v>223</v>
      </c>
      <c r="C16" s="328" t="s">
        <v>258</v>
      </c>
      <c r="D16" s="329"/>
      <c r="E16" s="330">
        <v>174000</v>
      </c>
    </row>
    <row r="17" spans="1:5" ht="15.75" customHeight="1">
      <c r="A17" s="31"/>
      <c r="B17" s="327" t="s">
        <v>199</v>
      </c>
      <c r="C17" s="328" t="s">
        <v>200</v>
      </c>
      <c r="D17" s="329"/>
      <c r="E17" s="330">
        <v>39600</v>
      </c>
    </row>
    <row r="18" spans="1:5" ht="15.75" customHeight="1">
      <c r="A18" s="31"/>
      <c r="B18" s="327" t="s">
        <v>199</v>
      </c>
      <c r="C18" s="333" t="s">
        <v>201</v>
      </c>
      <c r="D18" s="329"/>
      <c r="E18" s="330">
        <v>446000</v>
      </c>
    </row>
    <row r="19" spans="1:5" ht="15.75" customHeight="1">
      <c r="A19" s="31"/>
      <c r="B19" s="327" t="s">
        <v>202</v>
      </c>
      <c r="C19" s="328" t="s">
        <v>203</v>
      </c>
      <c r="D19" s="329"/>
      <c r="E19" s="330">
        <v>116000</v>
      </c>
    </row>
    <row r="20" spans="1:5" ht="15.75" customHeight="1">
      <c r="A20" s="31"/>
      <c r="B20" s="327" t="s">
        <v>202</v>
      </c>
      <c r="C20" s="328" t="s">
        <v>259</v>
      </c>
      <c r="D20" s="329"/>
      <c r="E20" s="330">
        <v>447000</v>
      </c>
    </row>
    <row r="21" spans="1:5" ht="15.75" customHeight="1">
      <c r="A21" s="31"/>
      <c r="B21" s="327" t="s">
        <v>204</v>
      </c>
      <c r="C21" s="328" t="s">
        <v>205</v>
      </c>
      <c r="D21" s="329"/>
      <c r="E21" s="330">
        <v>35500</v>
      </c>
    </row>
    <row r="22" spans="1:5" ht="15.75" customHeight="1">
      <c r="A22" s="31"/>
      <c r="B22" s="327" t="s">
        <v>206</v>
      </c>
      <c r="C22" s="328" t="s">
        <v>207</v>
      </c>
      <c r="D22" s="329"/>
      <c r="E22" s="330">
        <v>29500</v>
      </c>
    </row>
    <row r="23" spans="1:5" ht="15.75" customHeight="1">
      <c r="A23" s="31"/>
      <c r="B23" s="327" t="s">
        <v>206</v>
      </c>
      <c r="C23" s="328" t="s">
        <v>208</v>
      </c>
      <c r="D23" s="329"/>
      <c r="E23" s="330">
        <v>127000</v>
      </c>
    </row>
    <row r="24" spans="1:5" ht="15.75" customHeight="1">
      <c r="A24" s="31"/>
      <c r="B24" s="327" t="s">
        <v>227</v>
      </c>
      <c r="C24" s="328" t="s">
        <v>260</v>
      </c>
      <c r="D24" s="329"/>
      <c r="E24" s="330">
        <v>173000</v>
      </c>
    </row>
    <row r="25" spans="1:5" ht="15.75" customHeight="1">
      <c r="A25" s="31"/>
      <c r="B25" s="327" t="s">
        <v>209</v>
      </c>
      <c r="C25" s="328" t="s">
        <v>210</v>
      </c>
      <c r="D25" s="329"/>
      <c r="E25" s="330">
        <v>98000</v>
      </c>
    </row>
    <row r="26" spans="1:5" ht="15.75" customHeight="1">
      <c r="A26" s="31"/>
      <c r="B26" s="327" t="s">
        <v>209</v>
      </c>
      <c r="C26" s="334" t="s">
        <v>211</v>
      </c>
      <c r="D26" s="329"/>
      <c r="E26" s="330">
        <v>413000</v>
      </c>
    </row>
    <row r="27" spans="1:5" ht="15.75" customHeight="1">
      <c r="A27" s="31"/>
      <c r="B27" s="327" t="s">
        <v>212</v>
      </c>
      <c r="C27" s="328" t="s">
        <v>261</v>
      </c>
      <c r="D27" s="329"/>
      <c r="E27" s="330">
        <v>130000</v>
      </c>
    </row>
    <row r="28" spans="1:5" ht="15.75" customHeight="1">
      <c r="A28" s="31"/>
      <c r="B28" s="337" t="s">
        <v>212</v>
      </c>
      <c r="C28" s="338" t="s">
        <v>213</v>
      </c>
      <c r="D28" s="339"/>
      <c r="E28" s="340">
        <v>65400</v>
      </c>
    </row>
    <row r="29" spans="1:5" ht="15.75" customHeight="1">
      <c r="A29" s="36"/>
      <c r="B29" s="224" t="s">
        <v>12</v>
      </c>
      <c r="C29" s="225"/>
      <c r="D29" s="226"/>
      <c r="E29" s="227">
        <f>SUM(E11:E28)</f>
        <v>3147400</v>
      </c>
    </row>
    <row r="30" spans="1:5" ht="15" customHeight="1">
      <c r="A30" s="30" t="s">
        <v>272</v>
      </c>
      <c r="B30" s="335" t="s">
        <v>214</v>
      </c>
      <c r="C30" s="324" t="s">
        <v>262</v>
      </c>
      <c r="D30" s="325"/>
      <c r="E30" s="326">
        <v>448000</v>
      </c>
    </row>
    <row r="31" spans="1:5" ht="15" customHeight="1">
      <c r="A31" s="31"/>
      <c r="B31" s="336" t="s">
        <v>215</v>
      </c>
      <c r="C31" s="328" t="s">
        <v>216</v>
      </c>
      <c r="D31" s="329"/>
      <c r="E31" s="330">
        <v>234000</v>
      </c>
    </row>
    <row r="32" spans="1:5" ht="15" customHeight="1">
      <c r="A32" s="31"/>
      <c r="B32" s="336" t="s">
        <v>215</v>
      </c>
      <c r="C32" s="328" t="s">
        <v>263</v>
      </c>
      <c r="D32" s="329"/>
      <c r="E32" s="330">
        <v>449000</v>
      </c>
    </row>
    <row r="33" spans="1:5" ht="15" customHeight="1">
      <c r="A33" s="31"/>
      <c r="B33" s="336" t="s">
        <v>218</v>
      </c>
      <c r="C33" s="328" t="s">
        <v>264</v>
      </c>
      <c r="D33" s="329"/>
      <c r="E33" s="330">
        <v>273000</v>
      </c>
    </row>
    <row r="34" spans="1:5" ht="15" customHeight="1">
      <c r="A34" s="31"/>
      <c r="B34" s="336" t="s">
        <v>219</v>
      </c>
      <c r="C34" s="328" t="s">
        <v>220</v>
      </c>
      <c r="D34" s="329"/>
      <c r="E34" s="330">
        <v>233000</v>
      </c>
    </row>
    <row r="35" spans="1:5" ht="15" customHeight="1">
      <c r="A35" s="31"/>
      <c r="B35" s="336" t="s">
        <v>221</v>
      </c>
      <c r="C35" s="328" t="s">
        <v>265</v>
      </c>
      <c r="D35" s="329"/>
      <c r="E35" s="330">
        <v>437000</v>
      </c>
    </row>
    <row r="36" spans="1:5" ht="15" customHeight="1">
      <c r="A36" s="31"/>
      <c r="B36" s="336" t="s">
        <v>196</v>
      </c>
      <c r="C36" s="328" t="s">
        <v>222</v>
      </c>
      <c r="D36" s="329"/>
      <c r="E36" s="330">
        <v>449000</v>
      </c>
    </row>
    <row r="37" spans="1:5" ht="15" customHeight="1">
      <c r="A37" s="31"/>
      <c r="B37" s="336" t="s">
        <v>223</v>
      </c>
      <c r="C37" s="328" t="s">
        <v>224</v>
      </c>
      <c r="D37" s="329"/>
      <c r="E37" s="330">
        <v>447000</v>
      </c>
    </row>
    <row r="38" spans="1:5" ht="15" customHeight="1">
      <c r="A38" s="31"/>
      <c r="B38" s="336" t="s">
        <v>199</v>
      </c>
      <c r="C38" s="328" t="s">
        <v>266</v>
      </c>
      <c r="D38" s="329"/>
      <c r="E38" s="330">
        <v>201000</v>
      </c>
    </row>
    <row r="39" spans="1:5" ht="15" customHeight="1">
      <c r="A39" s="31"/>
      <c r="B39" s="336" t="s">
        <v>225</v>
      </c>
      <c r="C39" s="328" t="s">
        <v>158</v>
      </c>
      <c r="D39" s="329"/>
      <c r="E39" s="330">
        <v>253700</v>
      </c>
    </row>
    <row r="40" spans="1:5" ht="15" customHeight="1">
      <c r="A40" s="31"/>
      <c r="B40" s="336" t="s">
        <v>225</v>
      </c>
      <c r="C40" s="328" t="s">
        <v>267</v>
      </c>
      <c r="D40" s="329"/>
      <c r="E40" s="330">
        <v>440000</v>
      </c>
    </row>
    <row r="41" spans="1:5" ht="15" customHeight="1">
      <c r="A41" s="31"/>
      <c r="B41" s="336" t="s">
        <v>204</v>
      </c>
      <c r="C41" s="328" t="s">
        <v>226</v>
      </c>
      <c r="D41" s="329"/>
      <c r="E41" s="330">
        <v>245000</v>
      </c>
    </row>
    <row r="42" spans="1:5" ht="15" customHeight="1">
      <c r="A42" s="31"/>
      <c r="B42" s="341" t="s">
        <v>227</v>
      </c>
      <c r="C42" s="338" t="s">
        <v>255</v>
      </c>
      <c r="D42" s="339"/>
      <c r="E42" s="340">
        <v>438000</v>
      </c>
    </row>
    <row r="43" spans="1:5" ht="15" customHeight="1">
      <c r="A43" s="36"/>
      <c r="B43" s="342" t="s">
        <v>12</v>
      </c>
      <c r="C43" s="343"/>
      <c r="D43" s="344"/>
      <c r="E43" s="227">
        <f>SUM(E30:E42)</f>
        <v>4547700</v>
      </c>
    </row>
    <row r="44" spans="1:5">
      <c r="A44" s="29"/>
      <c r="B44" s="29"/>
      <c r="C44" s="29"/>
      <c r="D44" s="29"/>
      <c r="E44" s="29"/>
    </row>
    <row r="45" spans="1:5">
      <c r="A45" s="29"/>
      <c r="B45" s="29"/>
      <c r="C45" s="29"/>
      <c r="D45" s="29"/>
      <c r="E45" s="29"/>
    </row>
    <row r="46" spans="1:5">
      <c r="A46" s="29"/>
      <c r="B46" s="29"/>
      <c r="C46" s="29"/>
      <c r="D46" s="29"/>
      <c r="E46" s="29"/>
    </row>
    <row r="47" spans="1:5">
      <c r="A47" s="29"/>
      <c r="B47" s="29"/>
      <c r="C47" s="29"/>
      <c r="D47" s="29"/>
      <c r="E47" s="29"/>
    </row>
    <row r="48" spans="1:5">
      <c r="A48" s="29"/>
      <c r="B48" s="29"/>
      <c r="C48" s="29"/>
      <c r="D48" s="29"/>
      <c r="E48" s="29"/>
    </row>
    <row r="49" spans="1:5">
      <c r="A49" s="29"/>
      <c r="B49" s="29"/>
      <c r="C49" s="29"/>
      <c r="D49" s="29"/>
      <c r="E49" s="29"/>
    </row>
    <row r="50" spans="1:5">
      <c r="A50" s="29"/>
      <c r="B50" s="29"/>
      <c r="C50" s="29"/>
      <c r="D50" s="29"/>
      <c r="E50" s="29"/>
    </row>
    <row r="51" spans="1:5">
      <c r="A51" s="29"/>
      <c r="B51" s="29"/>
      <c r="C51" s="29"/>
      <c r="D51" s="29"/>
      <c r="E51" s="29"/>
    </row>
  </sheetData>
  <mergeCells count="10">
    <mergeCell ref="A1:E1"/>
    <mergeCell ref="A4:C4"/>
    <mergeCell ref="A5:C5"/>
    <mergeCell ref="A6:C6"/>
    <mergeCell ref="A7:C7"/>
    <mergeCell ref="A11:A29"/>
    <mergeCell ref="A30:A43"/>
    <mergeCell ref="B29:D29"/>
    <mergeCell ref="B43:D43"/>
    <mergeCell ref="C10:D10"/>
  </mergeCells>
  <phoneticPr fontId="2" type="noConversion"/>
  <pageMargins left="0.74805557727813721" right="0.74805557727813721" top="0.98430556058883667" bottom="0.98430556058883667" header="0.51166665554046631" footer="0.51166665554046631"/>
  <pageSetup paperSize="9"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0"/>
  <sheetViews>
    <sheetView zoomScale="85" zoomScaleNormal="85" workbookViewId="0">
      <selection activeCell="K50" sqref="K50"/>
    </sheetView>
  </sheetViews>
  <sheetFormatPr defaultColWidth="12.625" defaultRowHeight="15" customHeight="1"/>
  <cols>
    <col min="1" max="1" width="39.375" style="16" customWidth="1"/>
    <col min="2" max="2" width="14.25" style="16" customWidth="1"/>
    <col min="3" max="4" width="17.25" style="16" customWidth="1"/>
    <col min="5" max="5" width="13.5" style="16" customWidth="1"/>
    <col min="6" max="26" width="7.625" style="16" customWidth="1"/>
    <col min="27" max="16384" width="12.625" style="16"/>
  </cols>
  <sheetData>
    <row r="1" spans="1:6" ht="30.75" customHeight="1">
      <c r="A1" s="135" t="s">
        <v>69</v>
      </c>
      <c r="B1" s="136"/>
      <c r="C1" s="136"/>
      <c r="D1" s="136"/>
      <c r="E1" s="137"/>
    </row>
    <row r="2" spans="1:6" ht="16.5" customHeight="1">
      <c r="A2" s="138"/>
      <c r="B2" s="139"/>
      <c r="C2" s="138"/>
      <c r="D2" s="138"/>
      <c r="E2" s="138"/>
    </row>
    <row r="3" spans="1:6" ht="30.75" customHeight="1">
      <c r="A3" s="140" t="s">
        <v>0</v>
      </c>
      <c r="B3" s="139"/>
      <c r="C3" s="138"/>
      <c r="D3" s="138"/>
      <c r="E3" s="141" t="s">
        <v>1</v>
      </c>
    </row>
    <row r="4" spans="1:6" ht="16.5" customHeight="1">
      <c r="A4" s="142" t="s">
        <v>2</v>
      </c>
      <c r="B4" s="136"/>
      <c r="C4" s="143"/>
      <c r="D4" s="144" t="s">
        <v>3</v>
      </c>
      <c r="E4" s="145" t="s">
        <v>4</v>
      </c>
    </row>
    <row r="5" spans="1:6" ht="16.5" customHeight="1">
      <c r="A5" s="146" t="s">
        <v>70</v>
      </c>
      <c r="B5" s="147"/>
      <c r="C5" s="148"/>
      <c r="D5" s="149">
        <v>5</v>
      </c>
      <c r="E5" s="150">
        <f>E16</f>
        <v>1071000</v>
      </c>
    </row>
    <row r="6" spans="1:6" ht="16.5" customHeight="1">
      <c r="A6" s="151" t="s">
        <v>5</v>
      </c>
      <c r="B6" s="152"/>
      <c r="C6" s="153"/>
      <c r="D6" s="154">
        <v>13</v>
      </c>
      <c r="E6" s="155">
        <f>E42</f>
        <v>3515200</v>
      </c>
    </row>
    <row r="7" spans="1:6" ht="16.5" customHeight="1">
      <c r="A7" s="221" t="s">
        <v>6</v>
      </c>
      <c r="B7" s="136"/>
      <c r="C7" s="143"/>
      <c r="D7" s="222">
        <f t="shared" ref="D7:E7" si="0">D5+D6</f>
        <v>18</v>
      </c>
      <c r="E7" s="223">
        <f t="shared" si="0"/>
        <v>4586200</v>
      </c>
    </row>
    <row r="8" spans="1:6" ht="16.5" customHeight="1">
      <c r="A8" s="138"/>
      <c r="B8" s="139"/>
      <c r="C8" s="138"/>
      <c r="D8" s="138"/>
      <c r="E8" s="138"/>
    </row>
    <row r="9" spans="1:6" ht="33" customHeight="1">
      <c r="A9" s="140" t="s">
        <v>7</v>
      </c>
      <c r="B9" s="139"/>
      <c r="C9" s="138"/>
      <c r="D9" s="138"/>
      <c r="E9" s="138"/>
    </row>
    <row r="10" spans="1:6" ht="16.5" customHeight="1">
      <c r="A10" s="156" t="s">
        <v>8</v>
      </c>
      <c r="B10" s="156" t="s">
        <v>9</v>
      </c>
      <c r="C10" s="142" t="s">
        <v>10</v>
      </c>
      <c r="D10" s="157"/>
      <c r="E10" s="156" t="s">
        <v>11</v>
      </c>
    </row>
    <row r="11" spans="1:6" ht="16.5" customHeight="1">
      <c r="A11" s="158" t="s">
        <v>230</v>
      </c>
      <c r="B11" s="159">
        <v>43742</v>
      </c>
      <c r="C11" s="146" t="s">
        <v>71</v>
      </c>
      <c r="D11" s="160"/>
      <c r="E11" s="161">
        <v>85000</v>
      </c>
      <c r="F11" s="17"/>
    </row>
    <row r="12" spans="1:6" ht="16.5" customHeight="1">
      <c r="A12" s="162"/>
      <c r="B12" s="159">
        <v>43749</v>
      </c>
      <c r="C12" s="163" t="s">
        <v>72</v>
      </c>
      <c r="D12" s="164"/>
      <c r="E12" s="165">
        <v>390000</v>
      </c>
      <c r="F12" s="17"/>
    </row>
    <row r="13" spans="1:6" ht="16.5" customHeight="1">
      <c r="A13" s="166"/>
      <c r="B13" s="159">
        <v>43754</v>
      </c>
      <c r="C13" s="151" t="s">
        <v>73</v>
      </c>
      <c r="D13" s="167"/>
      <c r="E13" s="168">
        <v>135000</v>
      </c>
      <c r="F13" s="17"/>
    </row>
    <row r="14" spans="1:6" ht="16.5" customHeight="1">
      <c r="A14" s="166"/>
      <c r="B14" s="159">
        <v>43761</v>
      </c>
      <c r="C14" s="151" t="s">
        <v>74</v>
      </c>
      <c r="D14" s="167"/>
      <c r="E14" s="161">
        <v>116000</v>
      </c>
      <c r="F14" s="17"/>
    </row>
    <row r="15" spans="1:6" ht="16.5" customHeight="1">
      <c r="A15" s="166"/>
      <c r="B15" s="159">
        <v>43763</v>
      </c>
      <c r="C15" s="169" t="s">
        <v>75</v>
      </c>
      <c r="D15" s="170"/>
      <c r="E15" s="161">
        <v>345000</v>
      </c>
      <c r="F15" s="17"/>
    </row>
    <row r="16" spans="1:6" ht="16.5" customHeight="1">
      <c r="A16" s="171"/>
      <c r="B16" s="219" t="s">
        <v>12</v>
      </c>
      <c r="C16" s="345"/>
      <c r="D16" s="346"/>
      <c r="E16" s="220">
        <f>SUM(E11:E15)</f>
        <v>1071000</v>
      </c>
    </row>
    <row r="17" spans="1:6" ht="16.5" customHeight="1">
      <c r="A17" s="172" t="s">
        <v>274</v>
      </c>
      <c r="B17" s="159">
        <v>43739</v>
      </c>
      <c r="C17" s="146" t="s">
        <v>277</v>
      </c>
      <c r="D17" s="160"/>
      <c r="E17" s="168">
        <v>231000</v>
      </c>
    </row>
    <row r="18" spans="1:6" ht="16.5" customHeight="1">
      <c r="A18" s="173"/>
      <c r="B18" s="159">
        <v>43746</v>
      </c>
      <c r="C18" s="163" t="s">
        <v>76</v>
      </c>
      <c r="D18" s="164"/>
      <c r="E18" s="168">
        <v>458000</v>
      </c>
    </row>
    <row r="19" spans="1:6" ht="16.5" customHeight="1">
      <c r="A19" s="174"/>
      <c r="B19" s="159">
        <v>43746</v>
      </c>
      <c r="C19" s="175" t="s">
        <v>77</v>
      </c>
      <c r="D19" s="176"/>
      <c r="E19" s="168">
        <v>393800</v>
      </c>
      <c r="F19" s="17"/>
    </row>
    <row r="20" spans="1:6" ht="16.5" customHeight="1">
      <c r="A20" s="174"/>
      <c r="B20" s="159">
        <v>43748</v>
      </c>
      <c r="C20" s="163" t="s">
        <v>78</v>
      </c>
      <c r="D20" s="164"/>
      <c r="E20" s="168">
        <v>175000</v>
      </c>
      <c r="F20" s="17"/>
    </row>
    <row r="21" spans="1:6" ht="16.5" customHeight="1">
      <c r="A21" s="174"/>
      <c r="B21" s="159">
        <v>43752</v>
      </c>
      <c r="C21" s="163" t="s">
        <v>79</v>
      </c>
      <c r="D21" s="164"/>
      <c r="E21" s="168">
        <v>377000</v>
      </c>
      <c r="F21" s="17"/>
    </row>
    <row r="22" spans="1:6" ht="16.5" customHeight="1">
      <c r="A22" s="174"/>
      <c r="B22" s="159">
        <v>43753</v>
      </c>
      <c r="C22" s="163" t="s">
        <v>80</v>
      </c>
      <c r="D22" s="164"/>
      <c r="E22" s="168">
        <v>52000</v>
      </c>
      <c r="F22" s="17"/>
    </row>
    <row r="23" spans="1:6" ht="16.5" customHeight="1">
      <c r="A23" s="174"/>
      <c r="B23" s="159">
        <v>43756</v>
      </c>
      <c r="C23" s="163" t="s">
        <v>81</v>
      </c>
      <c r="D23" s="164"/>
      <c r="E23" s="168">
        <v>431000</v>
      </c>
      <c r="F23" s="17"/>
    </row>
    <row r="24" spans="1:6" ht="16.5" customHeight="1">
      <c r="A24" s="174"/>
      <c r="B24" s="177">
        <v>43762</v>
      </c>
      <c r="C24" s="151" t="s">
        <v>82</v>
      </c>
      <c r="D24" s="178"/>
      <c r="E24" s="165">
        <v>134400</v>
      </c>
      <c r="F24" s="17"/>
    </row>
    <row r="25" spans="1:6" ht="16.5" customHeight="1">
      <c r="A25" s="174"/>
      <c r="B25" s="177">
        <v>43762</v>
      </c>
      <c r="C25" s="179" t="s">
        <v>83</v>
      </c>
      <c r="D25" s="178"/>
      <c r="E25" s="161">
        <v>450000</v>
      </c>
      <c r="F25" s="17"/>
    </row>
    <row r="26" spans="1:6" ht="16.5" customHeight="1">
      <c r="A26" s="174"/>
      <c r="B26" s="177">
        <v>43763</v>
      </c>
      <c r="C26" s="151" t="s">
        <v>84</v>
      </c>
      <c r="D26" s="167"/>
      <c r="E26" s="165">
        <v>319000</v>
      </c>
      <c r="F26" s="17"/>
    </row>
    <row r="27" spans="1:6" ht="16.5" customHeight="1">
      <c r="A27" s="174"/>
      <c r="B27" s="177">
        <v>43766</v>
      </c>
      <c r="C27" s="180" t="s">
        <v>85</v>
      </c>
      <c r="D27" s="180"/>
      <c r="E27" s="165">
        <v>176000</v>
      </c>
      <c r="F27" s="17"/>
    </row>
    <row r="28" spans="1:6" ht="16.5" customHeight="1">
      <c r="A28" s="174"/>
      <c r="B28" s="177">
        <v>43767</v>
      </c>
      <c r="C28" s="151" t="s">
        <v>86</v>
      </c>
      <c r="D28" s="167"/>
      <c r="E28" s="165">
        <v>80000</v>
      </c>
      <c r="F28" s="17"/>
    </row>
    <row r="29" spans="1:6" ht="1.5" customHeight="1">
      <c r="A29" s="174"/>
      <c r="B29" s="181"/>
      <c r="C29" s="182"/>
      <c r="D29" s="183"/>
      <c r="E29" s="184"/>
    </row>
    <row r="30" spans="1:6" ht="16.5" hidden="1" customHeight="1">
      <c r="A30" s="174"/>
      <c r="B30" s="181"/>
      <c r="C30" s="182"/>
      <c r="D30" s="183"/>
      <c r="E30" s="184"/>
    </row>
    <row r="31" spans="1:6" ht="16.5" hidden="1" customHeight="1">
      <c r="A31" s="174"/>
      <c r="B31" s="181"/>
      <c r="C31" s="182"/>
      <c r="D31" s="183"/>
      <c r="E31" s="184"/>
      <c r="F31" s="17"/>
    </row>
    <row r="32" spans="1:6" ht="16.5" hidden="1" customHeight="1">
      <c r="A32" s="174"/>
      <c r="B32" s="181"/>
      <c r="C32" s="182"/>
      <c r="D32" s="183"/>
      <c r="E32" s="184"/>
      <c r="F32" s="17"/>
    </row>
    <row r="33" spans="1:6" ht="16.5" hidden="1" customHeight="1">
      <c r="A33" s="174"/>
      <c r="B33" s="181"/>
      <c r="C33" s="182"/>
      <c r="D33" s="183"/>
      <c r="E33" s="184"/>
      <c r="F33" s="17"/>
    </row>
    <row r="34" spans="1:6" ht="16.5" hidden="1" customHeight="1">
      <c r="A34" s="174"/>
      <c r="B34" s="181"/>
      <c r="C34" s="182"/>
      <c r="D34" s="183"/>
      <c r="E34" s="184"/>
      <c r="F34" s="17"/>
    </row>
    <row r="35" spans="1:6" ht="16.5" hidden="1" customHeight="1">
      <c r="A35" s="174"/>
      <c r="B35" s="181"/>
      <c r="C35" s="182"/>
      <c r="D35" s="183"/>
      <c r="E35" s="184"/>
      <c r="F35" s="17"/>
    </row>
    <row r="36" spans="1:6" ht="16.5" hidden="1" customHeight="1">
      <c r="A36" s="174"/>
      <c r="B36" s="181"/>
      <c r="C36" s="182"/>
      <c r="D36" s="183"/>
      <c r="E36" s="184"/>
      <c r="F36" s="17"/>
    </row>
    <row r="37" spans="1:6" ht="16.5" hidden="1" customHeight="1">
      <c r="A37" s="174"/>
      <c r="B37" s="181"/>
      <c r="C37" s="182"/>
      <c r="D37" s="183"/>
      <c r="E37" s="184"/>
      <c r="F37" s="17"/>
    </row>
    <row r="38" spans="1:6" ht="16.5" hidden="1" customHeight="1">
      <c r="A38" s="174"/>
      <c r="B38" s="181"/>
      <c r="C38" s="182"/>
      <c r="D38" s="183"/>
      <c r="E38" s="184"/>
      <c r="F38" s="17"/>
    </row>
    <row r="39" spans="1:6" ht="16.5" hidden="1" customHeight="1">
      <c r="A39" s="174"/>
      <c r="B39" s="181"/>
      <c r="C39" s="182"/>
      <c r="D39" s="183"/>
      <c r="E39" s="184"/>
      <c r="F39" s="17"/>
    </row>
    <row r="40" spans="1:6" ht="16.5" hidden="1" customHeight="1">
      <c r="A40" s="174"/>
      <c r="B40" s="185"/>
      <c r="C40" s="186"/>
      <c r="D40" s="187"/>
      <c r="E40" s="188"/>
      <c r="F40" s="17"/>
    </row>
    <row r="41" spans="1:6" ht="16.5" customHeight="1">
      <c r="A41" s="174"/>
      <c r="B41" s="189">
        <v>43769</v>
      </c>
      <c r="C41" s="190" t="s">
        <v>87</v>
      </c>
      <c r="D41" s="191"/>
      <c r="E41" s="192">
        <v>238000</v>
      </c>
      <c r="F41" s="17"/>
    </row>
    <row r="42" spans="1:6" ht="16.5" customHeight="1">
      <c r="A42" s="193"/>
      <c r="B42" s="219" t="s">
        <v>12</v>
      </c>
      <c r="C42" s="345"/>
      <c r="D42" s="346"/>
      <c r="E42" s="220">
        <f>SUM(E17:E41)</f>
        <v>3515200</v>
      </c>
    </row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22">
    <mergeCell ref="C10:D10"/>
    <mergeCell ref="A1:E1"/>
    <mergeCell ref="A4:C4"/>
    <mergeCell ref="A5:C5"/>
    <mergeCell ref="A6:C6"/>
    <mergeCell ref="A7:C7"/>
    <mergeCell ref="A11:A16"/>
    <mergeCell ref="C11:D11"/>
    <mergeCell ref="C13:D13"/>
    <mergeCell ref="C14:D14"/>
    <mergeCell ref="B16:D16"/>
    <mergeCell ref="B29:B40"/>
    <mergeCell ref="C29:D40"/>
    <mergeCell ref="E29:E40"/>
    <mergeCell ref="A17:A42"/>
    <mergeCell ref="C17:D17"/>
    <mergeCell ref="C19:D19"/>
    <mergeCell ref="C24:D24"/>
    <mergeCell ref="C25:D25"/>
    <mergeCell ref="C26:D26"/>
    <mergeCell ref="C28:D28"/>
    <mergeCell ref="B42:D42"/>
  </mergeCells>
  <phoneticPr fontId="2" type="noConversion"/>
  <pageMargins left="0.7" right="0.7" top="0.75" bottom="0.75" header="0" footer="0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1"/>
  <sheetViews>
    <sheetView zoomScale="85" zoomScaleNormal="85" workbookViewId="0">
      <selection activeCell="K33" sqref="K33"/>
    </sheetView>
  </sheetViews>
  <sheetFormatPr defaultColWidth="12.625" defaultRowHeight="15" customHeight="1"/>
  <cols>
    <col min="1" max="1" width="38.5" style="16" customWidth="1"/>
    <col min="2" max="2" width="15.875" style="16" customWidth="1"/>
    <col min="3" max="4" width="17.125" style="16" customWidth="1"/>
    <col min="5" max="5" width="13.5" style="16" customWidth="1"/>
    <col min="6" max="26" width="7.625" style="16" customWidth="1"/>
    <col min="27" max="16384" width="12.625" style="16"/>
  </cols>
  <sheetData>
    <row r="1" spans="1:6" ht="25.5" customHeight="1">
      <c r="A1" s="135" t="s">
        <v>88</v>
      </c>
      <c r="B1" s="136"/>
      <c r="C1" s="136"/>
      <c r="D1" s="136"/>
      <c r="E1" s="137"/>
    </row>
    <row r="2" spans="1:6" ht="16.5" customHeight="1">
      <c r="A2" s="138"/>
      <c r="B2" s="139"/>
      <c r="C2" s="138"/>
      <c r="D2" s="138"/>
      <c r="E2" s="138"/>
    </row>
    <row r="3" spans="1:6" ht="24" customHeight="1">
      <c r="A3" s="140" t="s">
        <v>0</v>
      </c>
      <c r="B3" s="139"/>
      <c r="C3" s="138"/>
      <c r="D3" s="138"/>
      <c r="E3" s="141" t="s">
        <v>1</v>
      </c>
    </row>
    <row r="4" spans="1:6" ht="16.5" customHeight="1">
      <c r="A4" s="142" t="s">
        <v>2</v>
      </c>
      <c r="B4" s="136"/>
      <c r="C4" s="143"/>
      <c r="D4" s="144" t="s">
        <v>3</v>
      </c>
      <c r="E4" s="145" t="s">
        <v>4</v>
      </c>
    </row>
    <row r="5" spans="1:6" ht="16.5" customHeight="1">
      <c r="A5" s="146" t="s">
        <v>70</v>
      </c>
      <c r="B5" s="147"/>
      <c r="C5" s="148"/>
      <c r="D5" s="149">
        <v>7</v>
      </c>
      <c r="E5" s="150">
        <f>E18</f>
        <v>1461100</v>
      </c>
    </row>
    <row r="6" spans="1:6" ht="16.5" customHeight="1">
      <c r="A6" s="151" t="s">
        <v>5</v>
      </c>
      <c r="B6" s="152"/>
      <c r="C6" s="153"/>
      <c r="D6" s="154">
        <v>15</v>
      </c>
      <c r="E6" s="155">
        <f>E34</f>
        <v>2591850</v>
      </c>
    </row>
    <row r="7" spans="1:6" ht="16.5" customHeight="1">
      <c r="A7" s="221" t="s">
        <v>6</v>
      </c>
      <c r="B7" s="136"/>
      <c r="C7" s="143"/>
      <c r="D7" s="222">
        <f t="shared" ref="D7:E7" si="0">D5+D6</f>
        <v>22</v>
      </c>
      <c r="E7" s="223">
        <f t="shared" si="0"/>
        <v>4052950</v>
      </c>
    </row>
    <row r="8" spans="1:6" ht="16.5" customHeight="1">
      <c r="A8" s="138"/>
      <c r="B8" s="139"/>
      <c r="C8" s="138"/>
      <c r="D8" s="138"/>
      <c r="E8" s="138"/>
    </row>
    <row r="9" spans="1:6" ht="16.5" customHeight="1">
      <c r="A9" s="140" t="s">
        <v>7</v>
      </c>
      <c r="B9" s="139"/>
      <c r="C9" s="138"/>
      <c r="D9" s="138"/>
      <c r="E9" s="138"/>
    </row>
    <row r="10" spans="1:6" ht="16.5" customHeight="1">
      <c r="A10" s="156" t="s">
        <v>8</v>
      </c>
      <c r="B10" s="156" t="s">
        <v>9</v>
      </c>
      <c r="C10" s="142" t="s">
        <v>10</v>
      </c>
      <c r="D10" s="157"/>
      <c r="E10" s="156" t="s">
        <v>11</v>
      </c>
    </row>
    <row r="11" spans="1:6" ht="16.5" customHeight="1">
      <c r="A11" s="172" t="s">
        <v>231</v>
      </c>
      <c r="B11" s="194">
        <v>43770</v>
      </c>
      <c r="C11" s="195" t="s">
        <v>89</v>
      </c>
      <c r="D11" s="196"/>
      <c r="E11" s="197">
        <v>100000</v>
      </c>
      <c r="F11" s="17"/>
    </row>
    <row r="12" spans="1:6" ht="16.5" customHeight="1">
      <c r="A12" s="198"/>
      <c r="B12" s="194">
        <v>43777</v>
      </c>
      <c r="C12" s="199" t="s">
        <v>90</v>
      </c>
      <c r="D12" s="199"/>
      <c r="E12" s="197">
        <v>110000</v>
      </c>
      <c r="F12" s="17"/>
    </row>
    <row r="13" spans="1:6" ht="16.5" customHeight="1">
      <c r="A13" s="198"/>
      <c r="B13" s="194">
        <v>43780</v>
      </c>
      <c r="C13" s="200" t="s">
        <v>91</v>
      </c>
      <c r="D13" s="196"/>
      <c r="E13" s="197">
        <v>218000</v>
      </c>
      <c r="F13" s="17"/>
    </row>
    <row r="14" spans="1:6" ht="16.5" customHeight="1">
      <c r="A14" s="198"/>
      <c r="B14" s="194">
        <v>43784</v>
      </c>
      <c r="C14" s="200" t="s">
        <v>92</v>
      </c>
      <c r="D14" s="196"/>
      <c r="E14" s="201">
        <v>29700</v>
      </c>
      <c r="F14" s="17"/>
    </row>
    <row r="15" spans="1:6" ht="16.5" customHeight="1">
      <c r="A15" s="198"/>
      <c r="B15" s="202">
        <v>43788</v>
      </c>
      <c r="C15" s="195" t="s">
        <v>93</v>
      </c>
      <c r="D15" s="196"/>
      <c r="E15" s="201">
        <v>213400</v>
      </c>
      <c r="F15" s="17"/>
    </row>
    <row r="16" spans="1:6" ht="16.5" customHeight="1">
      <c r="A16" s="198"/>
      <c r="B16" s="202">
        <v>43790</v>
      </c>
      <c r="C16" s="203" t="s">
        <v>94</v>
      </c>
      <c r="D16" s="204"/>
      <c r="E16" s="201">
        <v>400000</v>
      </c>
      <c r="F16" s="17"/>
    </row>
    <row r="17" spans="1:6" ht="16.5" customHeight="1">
      <c r="A17" s="198"/>
      <c r="B17" s="202">
        <v>43794</v>
      </c>
      <c r="C17" s="203" t="s">
        <v>95</v>
      </c>
      <c r="D17" s="204"/>
      <c r="E17" s="201">
        <v>390000</v>
      </c>
      <c r="F17" s="17"/>
    </row>
    <row r="18" spans="1:6" ht="16.5" customHeight="1">
      <c r="A18" s="205"/>
      <c r="B18" s="217" t="s">
        <v>12</v>
      </c>
      <c r="C18" s="347"/>
      <c r="D18" s="348"/>
      <c r="E18" s="218">
        <f>SUM(E11:E17)</f>
        <v>1461100</v>
      </c>
    </row>
    <row r="19" spans="1:6" ht="16.5" customHeight="1">
      <c r="A19" s="172" t="s">
        <v>275</v>
      </c>
      <c r="B19" s="194">
        <v>43773</v>
      </c>
      <c r="C19" s="206" t="s">
        <v>96</v>
      </c>
      <c r="D19" s="207"/>
      <c r="E19" s="208">
        <v>36000</v>
      </c>
      <c r="F19" s="17"/>
    </row>
    <row r="20" spans="1:6" ht="16.5" customHeight="1">
      <c r="A20" s="198"/>
      <c r="B20" s="194">
        <v>43774</v>
      </c>
      <c r="C20" s="195" t="s">
        <v>97</v>
      </c>
      <c r="D20" s="196"/>
      <c r="E20" s="201">
        <v>253600</v>
      </c>
      <c r="F20" s="17"/>
    </row>
    <row r="21" spans="1:6" ht="16.5" customHeight="1">
      <c r="A21" s="198"/>
      <c r="B21" s="194">
        <v>43774</v>
      </c>
      <c r="C21" s="195" t="s">
        <v>98</v>
      </c>
      <c r="D21" s="209"/>
      <c r="E21" s="201">
        <v>300000</v>
      </c>
      <c r="F21" s="17"/>
    </row>
    <row r="22" spans="1:6" ht="16.5" customHeight="1">
      <c r="A22" s="198"/>
      <c r="B22" s="194">
        <v>43775</v>
      </c>
      <c r="C22" s="195" t="s">
        <v>99</v>
      </c>
      <c r="D22" s="209"/>
      <c r="E22" s="201">
        <v>134400</v>
      </c>
      <c r="F22" s="17"/>
    </row>
    <row r="23" spans="1:6" ht="16.5" customHeight="1">
      <c r="A23" s="198"/>
      <c r="B23" s="202">
        <v>43776</v>
      </c>
      <c r="C23" s="195" t="s">
        <v>100</v>
      </c>
      <c r="D23" s="209"/>
      <c r="E23" s="210">
        <v>228000</v>
      </c>
      <c r="F23" s="17"/>
    </row>
    <row r="24" spans="1:6" ht="16.5" customHeight="1">
      <c r="A24" s="198"/>
      <c r="B24" s="202">
        <v>43783</v>
      </c>
      <c r="C24" s="195" t="s">
        <v>101</v>
      </c>
      <c r="D24" s="196"/>
      <c r="E24" s="210">
        <v>252000</v>
      </c>
      <c r="F24" s="17"/>
    </row>
    <row r="25" spans="1:6" ht="16.5" customHeight="1">
      <c r="A25" s="198"/>
      <c r="B25" s="202">
        <v>43787</v>
      </c>
      <c r="C25" s="195" t="s">
        <v>102</v>
      </c>
      <c r="D25" s="196"/>
      <c r="E25" s="197">
        <v>216000</v>
      </c>
      <c r="F25" s="17"/>
    </row>
    <row r="26" spans="1:6" ht="16.5" customHeight="1">
      <c r="A26" s="198"/>
      <c r="B26" s="202">
        <v>43788</v>
      </c>
      <c r="C26" s="195" t="s">
        <v>103</v>
      </c>
      <c r="D26" s="209"/>
      <c r="E26" s="210">
        <v>108000</v>
      </c>
      <c r="F26" s="17"/>
    </row>
    <row r="27" spans="1:6" ht="16.5" customHeight="1">
      <c r="A27" s="198"/>
      <c r="B27" s="202">
        <v>43789</v>
      </c>
      <c r="C27" s="203" t="s">
        <v>104</v>
      </c>
      <c r="D27" s="204"/>
      <c r="E27" s="210">
        <v>66000</v>
      </c>
      <c r="F27" s="17"/>
    </row>
    <row r="28" spans="1:6" ht="16.5" customHeight="1">
      <c r="A28" s="198"/>
      <c r="B28" s="202">
        <v>43790</v>
      </c>
      <c r="C28" s="195" t="s">
        <v>105</v>
      </c>
      <c r="D28" s="196"/>
      <c r="E28" s="201">
        <v>270000</v>
      </c>
      <c r="F28" s="17"/>
    </row>
    <row r="29" spans="1:6" ht="16.5" customHeight="1">
      <c r="A29" s="198"/>
      <c r="B29" s="202">
        <v>43791</v>
      </c>
      <c r="C29" s="195" t="s">
        <v>102</v>
      </c>
      <c r="D29" s="209"/>
      <c r="E29" s="201">
        <v>72000</v>
      </c>
      <c r="F29" s="17"/>
    </row>
    <row r="30" spans="1:6" ht="16.5" customHeight="1">
      <c r="A30" s="198"/>
      <c r="B30" s="202">
        <v>43795</v>
      </c>
      <c r="C30" s="195" t="s">
        <v>106</v>
      </c>
      <c r="D30" s="196"/>
      <c r="E30" s="197">
        <v>181000</v>
      </c>
      <c r="F30" s="17"/>
    </row>
    <row r="31" spans="1:6" ht="16.5" customHeight="1">
      <c r="A31" s="198"/>
      <c r="B31" s="202">
        <v>43796</v>
      </c>
      <c r="C31" s="195" t="s">
        <v>107</v>
      </c>
      <c r="D31" s="209"/>
      <c r="E31" s="201">
        <v>98550</v>
      </c>
      <c r="F31" s="17"/>
    </row>
    <row r="32" spans="1:6" ht="16.5" customHeight="1">
      <c r="A32" s="198"/>
      <c r="B32" s="202">
        <v>43797</v>
      </c>
      <c r="C32" s="211" t="s">
        <v>108</v>
      </c>
      <c r="D32" s="212"/>
      <c r="E32" s="213">
        <v>340000</v>
      </c>
      <c r="F32" s="17"/>
    </row>
    <row r="33" spans="1:6" ht="16.5" customHeight="1">
      <c r="A33" s="198"/>
      <c r="B33" s="214">
        <v>43798</v>
      </c>
      <c r="C33" s="215" t="s">
        <v>109</v>
      </c>
      <c r="D33" s="199"/>
      <c r="E33" s="216">
        <v>36300</v>
      </c>
      <c r="F33" s="17"/>
    </row>
    <row r="34" spans="1:6" ht="16.5" customHeight="1">
      <c r="A34" s="205"/>
      <c r="B34" s="219" t="s">
        <v>12</v>
      </c>
      <c r="C34" s="345"/>
      <c r="D34" s="346"/>
      <c r="E34" s="220">
        <f>SUM(E19:E33)</f>
        <v>2591850</v>
      </c>
    </row>
    <row r="35" spans="1:6" ht="16.5" customHeight="1"/>
    <row r="36" spans="1:6" ht="16.5" customHeight="1"/>
    <row r="37" spans="1:6" ht="16.5" customHeight="1"/>
    <row r="38" spans="1:6" ht="16.5" customHeight="1"/>
    <row r="39" spans="1:6" ht="16.5" customHeight="1"/>
    <row r="40" spans="1:6" ht="16.5" customHeight="1"/>
    <row r="41" spans="1:6" ht="16.5" customHeight="1"/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</sheetData>
  <mergeCells count="26">
    <mergeCell ref="C31:D31"/>
    <mergeCell ref="C10:D10"/>
    <mergeCell ref="A1:E1"/>
    <mergeCell ref="A4:C4"/>
    <mergeCell ref="A5:C5"/>
    <mergeCell ref="A6:C6"/>
    <mergeCell ref="A7:C7"/>
    <mergeCell ref="A11:A18"/>
    <mergeCell ref="C11:D11"/>
    <mergeCell ref="C13:D13"/>
    <mergeCell ref="C14:D14"/>
    <mergeCell ref="C15:D15"/>
    <mergeCell ref="B18:D18"/>
    <mergeCell ref="C22:D22"/>
    <mergeCell ref="A19:A34"/>
    <mergeCell ref="C19:D19"/>
    <mergeCell ref="C20:D20"/>
    <mergeCell ref="C24:D24"/>
    <mergeCell ref="C25:D25"/>
    <mergeCell ref="C28:D28"/>
    <mergeCell ref="C30:D30"/>
    <mergeCell ref="C23:D23"/>
    <mergeCell ref="B34:D34"/>
    <mergeCell ref="C21:D21"/>
    <mergeCell ref="C26:D26"/>
    <mergeCell ref="C29:D29"/>
  </mergeCells>
  <phoneticPr fontId="2" type="noConversion"/>
  <pageMargins left="0.7" right="0.7" top="0.75" bottom="0.75" header="0" footer="0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1"/>
  <sheetViews>
    <sheetView zoomScale="85" zoomScaleNormal="85" workbookViewId="0">
      <selection activeCell="K26" sqref="K26"/>
    </sheetView>
  </sheetViews>
  <sheetFormatPr defaultColWidth="12.625" defaultRowHeight="15" customHeight="1"/>
  <cols>
    <col min="1" max="1" width="38.5" style="16" customWidth="1"/>
    <col min="2" max="2" width="13.875" style="16" customWidth="1"/>
    <col min="3" max="4" width="21.5" style="16" customWidth="1"/>
    <col min="5" max="5" width="13.5" style="16" customWidth="1"/>
    <col min="6" max="10" width="7.625" style="16" customWidth="1"/>
    <col min="11" max="11" width="10.125" style="16" customWidth="1"/>
    <col min="12" max="26" width="7.625" style="16" customWidth="1"/>
    <col min="27" max="16384" width="12.625" style="16"/>
  </cols>
  <sheetData>
    <row r="1" spans="1:11" ht="32.25" customHeight="1">
      <c r="A1" s="135" t="s">
        <v>110</v>
      </c>
      <c r="B1" s="136"/>
      <c r="C1" s="136"/>
      <c r="D1" s="136"/>
      <c r="E1" s="137"/>
    </row>
    <row r="2" spans="1:11" ht="16.5" customHeight="1">
      <c r="A2" s="138"/>
      <c r="B2" s="139"/>
      <c r="C2" s="138"/>
      <c r="D2" s="138"/>
      <c r="E2" s="138"/>
    </row>
    <row r="3" spans="1:11" ht="24" customHeight="1">
      <c r="A3" s="140" t="s">
        <v>0</v>
      </c>
      <c r="B3" s="139"/>
      <c r="C3" s="138"/>
      <c r="D3" s="138"/>
      <c r="E3" s="141" t="s">
        <v>1</v>
      </c>
    </row>
    <row r="4" spans="1:11" ht="16.5" customHeight="1">
      <c r="A4" s="142" t="s">
        <v>2</v>
      </c>
      <c r="B4" s="136"/>
      <c r="C4" s="143"/>
      <c r="D4" s="144" t="s">
        <v>3</v>
      </c>
      <c r="E4" s="145" t="s">
        <v>4</v>
      </c>
    </row>
    <row r="5" spans="1:11" ht="16.5" customHeight="1">
      <c r="A5" s="146" t="s">
        <v>70</v>
      </c>
      <c r="B5" s="147"/>
      <c r="C5" s="148"/>
      <c r="D5" s="149">
        <v>4</v>
      </c>
      <c r="E5" s="150">
        <f>E15</f>
        <v>1130293</v>
      </c>
    </row>
    <row r="6" spans="1:11" ht="16.5" customHeight="1">
      <c r="A6" s="151" t="s">
        <v>5</v>
      </c>
      <c r="B6" s="152"/>
      <c r="C6" s="153"/>
      <c r="D6" s="154">
        <v>14</v>
      </c>
      <c r="E6" s="155">
        <f>E30</f>
        <v>3952869</v>
      </c>
    </row>
    <row r="7" spans="1:11" ht="16.5" customHeight="1">
      <c r="A7" s="221" t="s">
        <v>6</v>
      </c>
      <c r="B7" s="136"/>
      <c r="C7" s="143"/>
      <c r="D7" s="222">
        <f t="shared" ref="D7:E7" si="0">D5+D6</f>
        <v>18</v>
      </c>
      <c r="E7" s="223">
        <f t="shared" si="0"/>
        <v>5083162</v>
      </c>
    </row>
    <row r="8" spans="1:11" ht="16.5" customHeight="1">
      <c r="A8" s="138"/>
      <c r="B8" s="139"/>
      <c r="C8" s="138"/>
      <c r="D8" s="138"/>
      <c r="E8" s="138"/>
    </row>
    <row r="9" spans="1:11" ht="21.75" customHeight="1">
      <c r="A9" s="140" t="s">
        <v>7</v>
      </c>
      <c r="B9" s="139"/>
      <c r="C9" s="138"/>
      <c r="D9" s="138"/>
      <c r="E9" s="138"/>
    </row>
    <row r="10" spans="1:11" ht="16.5" customHeight="1">
      <c r="A10" s="156" t="s">
        <v>8</v>
      </c>
      <c r="B10" s="156" t="s">
        <v>9</v>
      </c>
      <c r="C10" s="142" t="s">
        <v>10</v>
      </c>
      <c r="D10" s="157"/>
      <c r="E10" s="156" t="s">
        <v>11</v>
      </c>
    </row>
    <row r="11" spans="1:11" ht="16.5" customHeight="1">
      <c r="A11" s="172" t="s">
        <v>232</v>
      </c>
      <c r="B11" s="238">
        <v>43803</v>
      </c>
      <c r="C11" s="146" t="s">
        <v>111</v>
      </c>
      <c r="D11" s="239"/>
      <c r="E11" s="240">
        <v>351293</v>
      </c>
      <c r="F11" s="17"/>
    </row>
    <row r="12" spans="1:11" ht="16.5" customHeight="1">
      <c r="A12" s="174"/>
      <c r="B12" s="238">
        <v>43816</v>
      </c>
      <c r="C12" s="175" t="s">
        <v>93</v>
      </c>
      <c r="D12" s="241"/>
      <c r="E12" s="240">
        <v>130000</v>
      </c>
      <c r="F12" s="17"/>
      <c r="K12" s="24"/>
    </row>
    <row r="13" spans="1:11" ht="16.5" customHeight="1">
      <c r="A13" s="174"/>
      <c r="B13" s="159">
        <v>43817</v>
      </c>
      <c r="C13" s="151" t="s">
        <v>112</v>
      </c>
      <c r="D13" s="242"/>
      <c r="E13" s="168">
        <v>330000</v>
      </c>
      <c r="F13" s="17"/>
    </row>
    <row r="14" spans="1:11" ht="16.5" customHeight="1">
      <c r="A14" s="174"/>
      <c r="B14" s="159">
        <v>43819</v>
      </c>
      <c r="C14" s="151" t="s">
        <v>113</v>
      </c>
      <c r="D14" s="178"/>
      <c r="E14" s="165">
        <v>319000</v>
      </c>
      <c r="F14" s="17"/>
    </row>
    <row r="15" spans="1:11" ht="16.5" customHeight="1">
      <c r="A15" s="193"/>
      <c r="B15" s="219" t="s">
        <v>12</v>
      </c>
      <c r="C15" s="345"/>
      <c r="D15" s="346"/>
      <c r="E15" s="243">
        <f>SUM(E11:E14)</f>
        <v>1130293</v>
      </c>
    </row>
    <row r="16" spans="1:11" ht="16.5" customHeight="1">
      <c r="A16" s="172" t="s">
        <v>276</v>
      </c>
      <c r="B16" s="244">
        <v>43804</v>
      </c>
      <c r="C16" s="245" t="s">
        <v>114</v>
      </c>
      <c r="D16" s="246"/>
      <c r="E16" s="247">
        <v>453142</v>
      </c>
      <c r="F16" s="17"/>
    </row>
    <row r="17" spans="1:6" ht="16.5" customHeight="1">
      <c r="A17" s="173"/>
      <c r="B17" s="159">
        <v>43805</v>
      </c>
      <c r="C17" s="248" t="s">
        <v>115</v>
      </c>
      <c r="D17" s="249"/>
      <c r="E17" s="247">
        <v>306827</v>
      </c>
      <c r="F17" s="17"/>
    </row>
    <row r="18" spans="1:6" ht="16.5" customHeight="1">
      <c r="A18" s="173"/>
      <c r="B18" s="244">
        <v>43808</v>
      </c>
      <c r="C18" s="151" t="s">
        <v>116</v>
      </c>
      <c r="D18" s="242"/>
      <c r="E18" s="247">
        <v>112000</v>
      </c>
      <c r="F18" s="17"/>
    </row>
    <row r="19" spans="1:6" ht="16.5" customHeight="1">
      <c r="A19" s="173"/>
      <c r="B19" s="159">
        <v>43809</v>
      </c>
      <c r="C19" s="151" t="s">
        <v>117</v>
      </c>
      <c r="D19" s="178"/>
      <c r="E19" s="161">
        <v>277200</v>
      </c>
      <c r="F19" s="17"/>
    </row>
    <row r="20" spans="1:6" ht="16.5" customHeight="1">
      <c r="A20" s="198"/>
      <c r="B20" s="159">
        <v>43809</v>
      </c>
      <c r="C20" s="151" t="s">
        <v>118</v>
      </c>
      <c r="D20" s="178"/>
      <c r="E20" s="247">
        <v>157000</v>
      </c>
      <c r="F20" s="17"/>
    </row>
    <row r="21" spans="1:6" ht="16.5" customHeight="1">
      <c r="A21" s="198"/>
      <c r="B21" s="159">
        <v>43810</v>
      </c>
      <c r="C21" s="151" t="s">
        <v>119</v>
      </c>
      <c r="D21" s="167"/>
      <c r="E21" s="247">
        <v>146000</v>
      </c>
      <c r="F21" s="17"/>
    </row>
    <row r="22" spans="1:6" ht="16.5" customHeight="1">
      <c r="A22" s="198"/>
      <c r="B22" s="159">
        <v>43810</v>
      </c>
      <c r="C22" s="151" t="s">
        <v>120</v>
      </c>
      <c r="D22" s="178"/>
      <c r="E22" s="247">
        <v>421000</v>
      </c>
      <c r="F22" s="17"/>
    </row>
    <row r="23" spans="1:6" ht="16.5" customHeight="1">
      <c r="A23" s="198"/>
      <c r="B23" s="159">
        <v>43812</v>
      </c>
      <c r="C23" s="169" t="s">
        <v>121</v>
      </c>
      <c r="D23" s="170"/>
      <c r="E23" s="247">
        <v>430000</v>
      </c>
      <c r="F23" s="17"/>
    </row>
    <row r="24" spans="1:6" ht="16.5" customHeight="1">
      <c r="A24" s="198"/>
      <c r="B24" s="159">
        <v>43815</v>
      </c>
      <c r="C24" s="169" t="s">
        <v>122</v>
      </c>
      <c r="D24" s="170"/>
      <c r="E24" s="247">
        <v>286000</v>
      </c>
      <c r="F24" s="17"/>
    </row>
    <row r="25" spans="1:6" ht="16.5" customHeight="1">
      <c r="A25" s="198"/>
      <c r="B25" s="159">
        <v>43818</v>
      </c>
      <c r="C25" s="169" t="s">
        <v>123</v>
      </c>
      <c r="D25" s="170"/>
      <c r="E25" s="161">
        <v>28500</v>
      </c>
      <c r="F25" s="17"/>
    </row>
    <row r="26" spans="1:6" ht="16.5" customHeight="1">
      <c r="A26" s="198"/>
      <c r="B26" s="159">
        <v>43818</v>
      </c>
      <c r="C26" s="169" t="s">
        <v>124</v>
      </c>
      <c r="D26" s="170"/>
      <c r="E26" s="247">
        <v>437000</v>
      </c>
      <c r="F26" s="17"/>
    </row>
    <row r="27" spans="1:6" ht="16.5" customHeight="1">
      <c r="A27" s="198"/>
      <c r="B27" s="159">
        <v>43823</v>
      </c>
      <c r="C27" s="169" t="s">
        <v>125</v>
      </c>
      <c r="D27" s="250"/>
      <c r="E27" s="247">
        <v>290000</v>
      </c>
      <c r="F27" s="17"/>
    </row>
    <row r="28" spans="1:6" ht="16.5" customHeight="1">
      <c r="A28" s="198"/>
      <c r="B28" s="159">
        <v>43826</v>
      </c>
      <c r="C28" s="175" t="s">
        <v>126</v>
      </c>
      <c r="D28" s="241"/>
      <c r="E28" s="247">
        <v>235200</v>
      </c>
      <c r="F28" s="17"/>
    </row>
    <row r="29" spans="1:6" ht="16.5" customHeight="1">
      <c r="A29" s="198"/>
      <c r="B29" s="159">
        <v>43829</v>
      </c>
      <c r="C29" s="151" t="s">
        <v>127</v>
      </c>
      <c r="D29" s="178"/>
      <c r="E29" s="247">
        <v>373000</v>
      </c>
      <c r="F29" s="17"/>
    </row>
    <row r="30" spans="1:6" ht="16.5" customHeight="1">
      <c r="A30" s="205"/>
      <c r="B30" s="219" t="s">
        <v>12</v>
      </c>
      <c r="C30" s="345"/>
      <c r="D30" s="346"/>
      <c r="E30" s="220">
        <f>SUM(E16:E29)</f>
        <v>3952869</v>
      </c>
    </row>
    <row r="31" spans="1:6" ht="16.5" customHeight="1"/>
    <row r="32" spans="1: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</sheetData>
  <mergeCells count="23">
    <mergeCell ref="C10:D10"/>
    <mergeCell ref="A1:E1"/>
    <mergeCell ref="A4:C4"/>
    <mergeCell ref="A5:C5"/>
    <mergeCell ref="A6:C6"/>
    <mergeCell ref="A7:C7"/>
    <mergeCell ref="A11:A15"/>
    <mergeCell ref="C11:D11"/>
    <mergeCell ref="C12:D12"/>
    <mergeCell ref="C13:D13"/>
    <mergeCell ref="C14:D14"/>
    <mergeCell ref="B15:D15"/>
    <mergeCell ref="C28:D28"/>
    <mergeCell ref="A16:A30"/>
    <mergeCell ref="C16:D16"/>
    <mergeCell ref="C17:D17"/>
    <mergeCell ref="C18:D18"/>
    <mergeCell ref="C19:D19"/>
    <mergeCell ref="C20:D20"/>
    <mergeCell ref="C21:D21"/>
    <mergeCell ref="C22:D22"/>
    <mergeCell ref="C29:D29"/>
    <mergeCell ref="B30:D30"/>
  </mergeCells>
  <phoneticPr fontId="2" type="noConversion"/>
  <pageMargins left="0.7" right="0.7" top="0.75" bottom="0.75" header="0" footer="0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장관 10월</vt:lpstr>
      <vt:lpstr>장관 11월</vt:lpstr>
      <vt:lpstr>장관 12월</vt:lpstr>
      <vt:lpstr>본부장_10월</vt:lpstr>
      <vt:lpstr>본부장_11월</vt:lpstr>
      <vt:lpstr>본부장_12월</vt:lpstr>
      <vt:lpstr>차관 10월</vt:lpstr>
      <vt:lpstr>차관 11월</vt:lpstr>
      <vt:lpstr>차관 12월</vt:lpstr>
      <vt:lpstr>본부장_10월!Print_Area</vt:lpstr>
      <vt:lpstr>'장관 10월'!Print_Area</vt:lpstr>
      <vt:lpstr>'장관 11월'!Print_Area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박장호_1</cp:lastModifiedBy>
  <cp:lastPrinted>2020-01-23T00:49:19Z</cp:lastPrinted>
  <dcterms:created xsi:type="dcterms:W3CDTF">2017-10-25T02:24:25Z</dcterms:created>
  <dcterms:modified xsi:type="dcterms:W3CDTF">2020-01-30T05:16:15Z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