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455" yWindow="105" windowWidth="14940" windowHeight="9120"/>
  </bookViews>
  <sheets>
    <sheet name="장관 1월" sheetId="21" r:id="rId1"/>
    <sheet name="장관 2월" sheetId="25" r:id="rId2"/>
    <sheet name="장관 3월" sheetId="24" r:id="rId3"/>
    <sheet name="1차관 1월" sheetId="26" r:id="rId4"/>
    <sheet name="1차관2월" sheetId="27" r:id="rId5"/>
    <sheet name="1차관 3월" sheetId="28" r:id="rId6"/>
    <sheet name="2차관 1월" sheetId="29" r:id="rId7"/>
    <sheet name="2차관 2월" sheetId="30" r:id="rId8"/>
    <sheet name="2차관 3월" sheetId="31" r:id="rId9"/>
  </sheets>
  <calcPr calcId="124519"/>
</workbook>
</file>

<file path=xl/calcChain.xml><?xml version="1.0" encoding="utf-8"?>
<calcChain xmlns="http://schemas.openxmlformats.org/spreadsheetml/2006/main">
  <c r="E24" i="31"/>
  <c r="E18"/>
  <c r="E14"/>
  <c r="E25" s="1"/>
  <c r="E8"/>
  <c r="E32" i="30"/>
  <c r="E29"/>
  <c r="E19"/>
  <c r="E15"/>
  <c r="E33" s="1"/>
  <c r="E9"/>
  <c r="E31" i="29"/>
  <c r="E28"/>
  <c r="E20"/>
  <c r="E14"/>
  <c r="E32" s="1"/>
  <c r="E9"/>
  <c r="E26" i="28"/>
  <c r="E24"/>
  <c r="E17"/>
  <c r="E14"/>
  <c r="E27" s="1"/>
  <c r="E9"/>
  <c r="D9"/>
  <c r="D7"/>
  <c r="D6"/>
  <c r="D5"/>
  <c r="E26" i="27"/>
  <c r="E23"/>
  <c r="E16"/>
  <c r="E14"/>
  <c r="E27" s="1"/>
  <c r="E9"/>
  <c r="D8"/>
  <c r="D7"/>
  <c r="D6"/>
  <c r="D5"/>
  <c r="E41" i="26"/>
  <c r="E38"/>
  <c r="E17"/>
  <c r="E42" s="1"/>
  <c r="D9"/>
  <c r="D8"/>
  <c r="D7"/>
  <c r="D6"/>
  <c r="D5"/>
  <c r="E23" i="24" l="1"/>
  <c r="E32"/>
  <c r="E7" s="1"/>
  <c r="E19"/>
  <c r="E35"/>
  <c r="E8" s="1"/>
  <c r="E6"/>
  <c r="D9"/>
  <c r="D8"/>
  <c r="D7"/>
  <c r="D6"/>
  <c r="D5"/>
  <c r="E9" i="25"/>
  <c r="E8"/>
  <c r="E7"/>
  <c r="E6"/>
  <c r="E5"/>
  <c r="E8" i="21"/>
  <c r="E7"/>
  <c r="E6"/>
  <c r="E5"/>
  <c r="E35" i="25"/>
  <c r="E32"/>
  <c r="E22"/>
  <c r="E17"/>
  <c r="D9"/>
  <c r="D8"/>
  <c r="D7"/>
  <c r="D6"/>
  <c r="D5"/>
  <c r="E37" i="21"/>
  <c r="E34"/>
  <c r="E23"/>
  <c r="E17"/>
  <c r="E38" s="1"/>
  <c r="D8"/>
  <c r="D7"/>
  <c r="D6"/>
  <c r="D5"/>
  <c r="E36" i="24" l="1"/>
  <c r="E5"/>
  <c r="E9" s="1"/>
  <c r="E36" i="25"/>
</calcChain>
</file>

<file path=xl/sharedStrings.xml><?xml version="1.0" encoding="utf-8"?>
<sst xmlns="http://schemas.openxmlformats.org/spreadsheetml/2006/main" count="439" uniqueCount="212">
  <si>
    <t>□ 유형별 집행내역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</si>
  <si>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</si>
  <si>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</si>
  <si>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</si>
  <si>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</si>
  <si>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</si>
  <si>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</si>
  <si>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</si>
  <si>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</si>
  <si>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</si>
  <si>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</si>
  <si>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</si>
  <si>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</si>
  <si>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소계</t>
    <phoneticPr fontId="2" type="noConversion"/>
  </si>
  <si>
    <t>총합계</t>
    <phoneticPr fontId="2" type="noConversion"/>
  </si>
  <si>
    <t>주요정책
추진관련
회의 행사 등</t>
    <phoneticPr fontId="2" type="noConversion"/>
  </si>
  <si>
    <t>2건</t>
    <phoneticPr fontId="2" type="noConversion"/>
  </si>
  <si>
    <t>위문·격려 및 직원 사기 진작</t>
    <phoneticPr fontId="2" type="noConversion"/>
  </si>
  <si>
    <t>수행경비 지원</t>
    <phoneticPr fontId="2" type="noConversion"/>
  </si>
  <si>
    <t>④ 장관실 운영 등 기타경비</t>
    <phoneticPr fontId="2" type="noConversion"/>
  </si>
  <si>
    <t>4건</t>
    <phoneticPr fontId="2" type="noConversion"/>
  </si>
  <si>
    <t>경조사 화환</t>
    <phoneticPr fontId="2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</si>
  <si>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</si>
  <si>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음료/다과/용품 등 제비용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</si>
  <si>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</si>
  <si>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격무직원 격려만찬</t>
    <phoneticPr fontId="2" type="noConversion"/>
  </si>
  <si>
    <t>주요 실국직원 격려만찬</t>
    <phoneticPr fontId="2" type="noConversion"/>
  </si>
  <si>
    <t>산학협력 전문가 간담회</t>
    <phoneticPr fontId="2" type="noConversion"/>
  </si>
  <si>
    <t>5건</t>
    <phoneticPr fontId="2" type="noConversion"/>
  </si>
  <si>
    <t>주요 실국직원 격려오찬</t>
    <phoneticPr fontId="2" type="noConversion"/>
  </si>
  <si>
    <t>(단위 : 원)</t>
    <phoneticPr fontId="2" type="noConversion"/>
  </si>
  <si>
    <t>장관 '13년 1월 업추비 집행내역</t>
    <phoneticPr fontId="2" type="noConversion"/>
  </si>
  <si>
    <t>기조실 격려오찬</t>
    <phoneticPr fontId="2" type="noConversion"/>
  </si>
  <si>
    <t>산정/기술국 격려만찬</t>
    <phoneticPr fontId="2" type="noConversion"/>
  </si>
  <si>
    <t>에너지국 격려오찬</t>
    <phoneticPr fontId="2" type="noConversion"/>
  </si>
  <si>
    <t>파견직원 격려오찬</t>
    <phoneticPr fontId="2" type="noConversion"/>
  </si>
  <si>
    <t>기업제도 전문가회의</t>
    <phoneticPr fontId="2" type="noConversion"/>
  </si>
  <si>
    <t>정책홍보 전문가 연석회의</t>
    <phoneticPr fontId="2" type="noConversion"/>
  </si>
  <si>
    <t>산업자원협력실 격려오찬</t>
    <phoneticPr fontId="2" type="noConversion"/>
  </si>
  <si>
    <t>우본직원 격려오찬</t>
    <phoneticPr fontId="2" type="noConversion"/>
  </si>
  <si>
    <t>장관 '13년 2월 업추비 집행내역</t>
    <phoneticPr fontId="2" type="noConversion"/>
  </si>
  <si>
    <t>2013-1월</t>
    <phoneticPr fontId="2" type="noConversion"/>
  </si>
  <si>
    <t>10건</t>
    <phoneticPr fontId="2" type="noConversion"/>
  </si>
  <si>
    <t>21건</t>
    <phoneticPr fontId="2" type="noConversion"/>
  </si>
  <si>
    <t>21건</t>
    <phoneticPr fontId="2" type="noConversion"/>
  </si>
  <si>
    <t>무역위/주력국 격려오찬</t>
    <phoneticPr fontId="2" type="noConversion"/>
  </si>
  <si>
    <t>정책홍보 전문가회의</t>
    <phoneticPr fontId="2" type="noConversion"/>
  </si>
  <si>
    <t>산업/중기 전문가회의</t>
    <phoneticPr fontId="2" type="noConversion"/>
  </si>
  <si>
    <t>출입기자단 간담회</t>
    <phoneticPr fontId="2" type="noConversion"/>
  </si>
  <si>
    <t>기표원 격려오찬</t>
    <phoneticPr fontId="2" type="noConversion"/>
  </si>
  <si>
    <t>기술정책 전문가 간담회</t>
    <phoneticPr fontId="2" type="noConversion"/>
  </si>
  <si>
    <t>2013-2월</t>
    <phoneticPr fontId="2" type="noConversion"/>
  </si>
  <si>
    <t>경자단등 격려오찬</t>
    <phoneticPr fontId="2" type="noConversion"/>
  </si>
  <si>
    <t>9건</t>
    <phoneticPr fontId="2" type="noConversion"/>
  </si>
  <si>
    <t>19건</t>
    <phoneticPr fontId="2" type="noConversion"/>
  </si>
  <si>
    <t>장관 '13년 3월 업추비 집행내역</t>
    <phoneticPr fontId="2" type="noConversion"/>
  </si>
  <si>
    <t>주요 실주무 격려오찬</t>
    <phoneticPr fontId="2" type="noConversion"/>
  </si>
  <si>
    <t xml:space="preserve">국정과제 점검회의 </t>
    <phoneticPr fontId="2" type="noConversion"/>
  </si>
  <si>
    <t xml:space="preserve">에너지현안 점검회의 </t>
    <phoneticPr fontId="2" type="noConversion"/>
  </si>
  <si>
    <t>핵심간부 업무만찬</t>
    <phoneticPr fontId="2" type="noConversion"/>
  </si>
  <si>
    <t>전통시장 간담회</t>
    <phoneticPr fontId="2" type="noConversion"/>
  </si>
  <si>
    <t>우본 국과장 격려오찬</t>
    <phoneticPr fontId="2" type="noConversion"/>
  </si>
  <si>
    <t>주요 국과장 격려만찬</t>
    <phoneticPr fontId="2" type="noConversion"/>
  </si>
  <si>
    <t xml:space="preserve">통상현안 점검회의 </t>
    <phoneticPr fontId="2" type="noConversion"/>
  </si>
  <si>
    <t>2013-3월</t>
    <phoneticPr fontId="2" type="noConversion"/>
  </si>
  <si>
    <t>.</t>
    <phoneticPr fontId="2" type="noConversion"/>
  </si>
  <si>
    <t>지원부서 격려오찬</t>
    <phoneticPr fontId="2" type="noConversion"/>
  </si>
  <si>
    <t>6건</t>
    <phoneticPr fontId="2" type="noConversion"/>
  </si>
  <si>
    <t>3건</t>
    <phoneticPr fontId="2" type="noConversion"/>
  </si>
  <si>
    <t>8건</t>
    <phoneticPr fontId="2" type="noConversion"/>
  </si>
  <si>
    <t>산업/무역국 격려만찬</t>
    <phoneticPr fontId="2" type="noConversion"/>
  </si>
  <si>
    <t>격무직원 격려오찬</t>
    <phoneticPr fontId="2" type="noConversion"/>
  </si>
  <si>
    <t>대국회직원 격려오찬</t>
    <phoneticPr fontId="2" type="noConversion"/>
  </si>
  <si>
    <t>산경/무역실 격려만찬</t>
    <phoneticPr fontId="2" type="noConversion"/>
  </si>
  <si>
    <t>에너지정책 전문가 간담회</t>
    <phoneticPr fontId="2" type="noConversion"/>
  </si>
  <si>
    <t>SW 전문가 간담회</t>
    <phoneticPr fontId="2" type="noConversion"/>
  </si>
  <si>
    <t>산업통상 전문가회의</t>
    <phoneticPr fontId="2" type="noConversion"/>
  </si>
  <si>
    <t>수출무역 전문가회의</t>
    <phoneticPr fontId="2" type="noConversion"/>
  </si>
  <si>
    <t>산업융합 전문가 간담회</t>
    <phoneticPr fontId="2" type="noConversion"/>
  </si>
  <si>
    <t>기업 제도(경영) 전문가회의</t>
    <phoneticPr fontId="2" type="noConversion"/>
  </si>
  <si>
    <t>수출무역 전문가 간담회</t>
    <phoneticPr fontId="2" type="noConversion"/>
  </si>
  <si>
    <t>산업정책/지원제도 점검회의</t>
    <phoneticPr fontId="2" type="noConversion"/>
  </si>
  <si>
    <t>수출무역현안 점검회의</t>
    <phoneticPr fontId="2" type="noConversion"/>
  </si>
  <si>
    <t>수출무역전문가 간담회</t>
    <phoneticPr fontId="2" type="noConversion"/>
  </si>
  <si>
    <t>에너지기술정책 점검회의</t>
    <phoneticPr fontId="2" type="noConversion"/>
  </si>
  <si>
    <t>중견기업 정책 간담회</t>
    <phoneticPr fontId="2" type="noConversion"/>
  </si>
  <si>
    <t xml:space="preserve">에너지 전문가 간담회 </t>
    <phoneticPr fontId="2" type="noConversion"/>
  </si>
  <si>
    <t>산업/지역전문가 간담회</t>
    <phoneticPr fontId="2" type="noConversion"/>
  </si>
  <si>
    <t>1차관 '13년 1월 업추비 집행내역</t>
    <phoneticPr fontId="2" type="noConversion"/>
  </si>
  <si>
    <t>□ 유형별 집행내역</t>
    <phoneticPr fontId="2" type="noConversion"/>
  </si>
  <si>
    <t>(단위 : 원)</t>
    <phoneticPr fontId="2" type="noConversion"/>
  </si>
  <si>
    <t>유  형  별</t>
    <phoneticPr fontId="2" type="noConversion"/>
  </si>
  <si>
    <t>건  수</t>
    <phoneticPr fontId="2" type="noConversion"/>
  </si>
  <si>
    <t>금  액</t>
    <phoneticPr fontId="2" type="noConversion"/>
  </si>
  <si>
    <t>① 주요정책추진 관련 회의·행사 등</t>
    <phoneticPr fontId="2" type="noConversion"/>
  </si>
  <si>
    <t>② 대민·대유관기관 업무협의 및 간담회 등</t>
    <phoneticPr fontId="2" type="noConversion"/>
  </si>
  <si>
    <t>③ 위문·격려 및 직원 사기 진작</t>
    <phoneticPr fontId="2" type="noConversion"/>
  </si>
  <si>
    <t>④ 차관실 운영 등 기타경비</t>
    <phoneticPr fontId="2" type="noConversion"/>
  </si>
  <si>
    <t>합  계</t>
    <phoneticPr fontId="2" type="noConversion"/>
  </si>
  <si>
    <t>□ 세부 집행내역</t>
    <phoneticPr fontId="2" type="noConversion"/>
  </si>
  <si>
    <t>구 분</t>
    <phoneticPr fontId="2" type="noConversion"/>
  </si>
  <si>
    <t>사용일자</t>
    <phoneticPr fontId="2" type="noConversion"/>
  </si>
  <si>
    <t>사용내역</t>
    <phoneticPr fontId="2" type="noConversion"/>
  </si>
  <si>
    <t>금액</t>
    <phoneticPr fontId="2" type="noConversion"/>
  </si>
  <si>
    <t>주요정책
추진관련
회의 행사 등</t>
    <phoneticPr fontId="2" type="noConversion"/>
  </si>
  <si>
    <t>중견기업 전문가 회의</t>
    <phoneticPr fontId="2" type="noConversion"/>
  </si>
  <si>
    <t>신산업 전문가 회의</t>
    <phoneticPr fontId="2" type="noConversion"/>
  </si>
  <si>
    <t>IT산업 전문가회의</t>
    <phoneticPr fontId="2" type="noConversion"/>
  </si>
  <si>
    <t>소계</t>
    <phoneticPr fontId="2" type="noConversion"/>
  </si>
  <si>
    <t>3건</t>
    <phoneticPr fontId="2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</si>
  <si>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</si>
  <si>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지역산업 간담회</t>
    <phoneticPr fontId="2" type="noConversion"/>
  </si>
  <si>
    <t>신산업 간담회</t>
    <phoneticPr fontId="2" type="noConversion"/>
  </si>
  <si>
    <t>정책관리 간담회</t>
    <phoneticPr fontId="2" type="noConversion"/>
  </si>
  <si>
    <t>1건</t>
    <phoneticPr fontId="2" type="noConversion"/>
  </si>
  <si>
    <t>위문·격려 및 직원 사기 진작</t>
    <phoneticPr fontId="2" type="noConversion"/>
  </si>
  <si>
    <t>우수공무원 수상자 격려오찬</t>
    <phoneticPr fontId="2" type="noConversion"/>
  </si>
  <si>
    <t>장관 비서실 직원 격려오찬</t>
    <phoneticPr fontId="2" type="noConversion"/>
  </si>
  <si>
    <t>격무직원 격려만찬</t>
    <phoneticPr fontId="2" type="noConversion"/>
  </si>
  <si>
    <t>청와대 파견직원 격려 오찬</t>
    <phoneticPr fontId="2" type="noConversion"/>
  </si>
  <si>
    <t>실국 주무직원 격려 만찬</t>
    <phoneticPr fontId="2" type="noConversion"/>
  </si>
  <si>
    <t>출입기자단 오찬</t>
    <phoneticPr fontId="2" type="noConversion"/>
  </si>
  <si>
    <t>기획조정실 직원 격려만찬</t>
    <phoneticPr fontId="2" type="noConversion"/>
  </si>
  <si>
    <t>인수위 출입기자 오찬</t>
    <phoneticPr fontId="2" type="noConversion"/>
  </si>
  <si>
    <t>간부직원 오찬</t>
    <phoneticPr fontId="2" type="noConversion"/>
  </si>
  <si>
    <t>정보통신국 직원 격려 만찬</t>
    <phoneticPr fontId="2" type="noConversion"/>
  </si>
  <si>
    <t>2013-1월</t>
    <phoneticPr fontId="2" type="noConversion"/>
  </si>
  <si>
    <t>경조사 화환</t>
    <phoneticPr fontId="2" type="noConversion"/>
  </si>
  <si>
    <t>12건</t>
    <phoneticPr fontId="2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</si>
  <si>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2" type="noConversion"/>
  </si>
  <si>
    <t>수행경비 지원</t>
    <phoneticPr fontId="2" type="noConversion"/>
  </si>
  <si>
    <t>음료/다과/용품 등 제비용</t>
    <phoneticPr fontId="2" type="noConversion"/>
  </si>
  <si>
    <t>2건</t>
    <phoneticPr fontId="2" type="noConversion"/>
  </si>
  <si>
    <t>총합계</t>
    <phoneticPr fontId="2" type="noConversion"/>
  </si>
  <si>
    <t>18건</t>
    <phoneticPr fontId="2" type="noConversion"/>
  </si>
  <si>
    <t>1차관 '13년 2월 업추비 집행내역</t>
    <phoneticPr fontId="2" type="noConversion"/>
  </si>
  <si>
    <t>10건</t>
    <phoneticPr fontId="2" type="noConversion"/>
  </si>
  <si>
    <t>주요정책 추진관련
회의 행사 등</t>
    <phoneticPr fontId="2" type="noConversion"/>
  </si>
  <si>
    <t>주요 산업 업종별 전문가 회의</t>
    <phoneticPr fontId="2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</si>
  <si>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       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2" type="noConversion"/>
  </si>
  <si>
    <t>산업정책 간담회</t>
    <phoneticPr fontId="2" type="noConversion"/>
  </si>
  <si>
    <t>위문·격려 및 직원사기 진작</t>
    <phoneticPr fontId="2" type="noConversion"/>
  </si>
  <si>
    <t>인수위 파견직원 오찬</t>
    <phoneticPr fontId="2" type="noConversion"/>
  </si>
  <si>
    <t>청와대 파견직원 만찬</t>
    <phoneticPr fontId="2" type="noConversion"/>
  </si>
  <si>
    <t>출입기자 오찬</t>
    <phoneticPr fontId="2" type="noConversion"/>
  </si>
  <si>
    <t>차관 비서실 오찬</t>
    <phoneticPr fontId="2" type="noConversion"/>
  </si>
  <si>
    <t>격무 직원 격려 만찬</t>
    <phoneticPr fontId="2" type="noConversion"/>
  </si>
  <si>
    <t>2013-2월</t>
    <phoneticPr fontId="2" type="noConversion"/>
  </si>
  <si>
    <t>6건</t>
    <phoneticPr fontId="2" type="noConversion"/>
  </si>
  <si>
    <t>1차관 '13년 3월 업추비 집행내역</t>
    <phoneticPr fontId="2" type="noConversion"/>
  </si>
  <si>
    <t>주요정책추진관련
회의 행사 등</t>
    <phoneticPr fontId="2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</si>
  <si>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 
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2" type="noConversion"/>
  </si>
  <si>
    <t>유통업계 간담회</t>
    <phoneticPr fontId="2" type="noConversion"/>
  </si>
  <si>
    <t>디자인업계 간담회</t>
    <phoneticPr fontId="2" type="noConversion"/>
  </si>
  <si>
    <t>국회 직원 격려 오찬</t>
    <phoneticPr fontId="2" type="noConversion"/>
  </si>
  <si>
    <t>국회 관계자 만찬</t>
    <phoneticPr fontId="2" type="noConversion"/>
  </si>
  <si>
    <t>주요 실국장 오찬</t>
    <phoneticPr fontId="2" type="noConversion"/>
  </si>
  <si>
    <t>격무 직원 격려 오찬</t>
    <phoneticPr fontId="2" type="noConversion"/>
  </si>
  <si>
    <t>무역정책국 국과장 격려 오찬</t>
    <phoneticPr fontId="2" type="noConversion"/>
  </si>
  <si>
    <t>부처 업무보고 참여 직원 격려오찬</t>
    <phoneticPr fontId="2" type="noConversion"/>
  </si>
  <si>
    <t>2013-3월</t>
    <phoneticPr fontId="2" type="noConversion"/>
  </si>
  <si>
    <t>2차관 '13년 1월 업추비 집행내역</t>
    <phoneticPr fontId="2" type="noConversion"/>
  </si>
  <si>
    <t>5건</t>
    <phoneticPr fontId="2" type="noConversion"/>
  </si>
  <si>
    <t>7건</t>
    <phoneticPr fontId="2" type="noConversion"/>
  </si>
  <si>
    <t>15건</t>
    <phoneticPr fontId="2" type="noConversion"/>
  </si>
  <si>
    <t>사용후 핵연료 공론화 간담회</t>
    <phoneticPr fontId="2" type="noConversion"/>
  </si>
  <si>
    <t>대민,대유관
기관업무협의
및 간담회</t>
    <phoneticPr fontId="2" type="noConversion"/>
  </si>
  <si>
    <t>과천 성베드로의 집 위문</t>
    <phoneticPr fontId="2" type="noConversion"/>
  </si>
  <si>
    <t>필리핀 현지 관계자 간담회</t>
    <phoneticPr fontId="2" type="noConversion"/>
  </si>
  <si>
    <t>경주 중앙시장 방문</t>
    <phoneticPr fontId="2" type="noConversion"/>
  </si>
  <si>
    <t>지경부 출입기자 간담회</t>
    <phoneticPr fontId="2" type="noConversion"/>
  </si>
  <si>
    <t>인수위 출입기자단 간담회</t>
    <phoneticPr fontId="2" type="noConversion"/>
  </si>
  <si>
    <t>직원(국주무 담당자) 격려</t>
    <phoneticPr fontId="2" type="noConversion"/>
  </si>
  <si>
    <t>직원(영광원전 담당자) 격려</t>
    <phoneticPr fontId="2" type="noConversion"/>
  </si>
  <si>
    <t>직원(7급 신규 직원) 격려</t>
    <phoneticPr fontId="2" type="noConversion"/>
  </si>
  <si>
    <t>직원(에너지중장기과제 담당자) 격려</t>
    <phoneticPr fontId="2" type="noConversion"/>
  </si>
  <si>
    <t>직원(실국장 멤버스) 격려</t>
    <phoneticPr fontId="2" type="noConversion"/>
  </si>
  <si>
    <t>직원(겨울철 정전위기 관계자) 격려</t>
    <phoneticPr fontId="2" type="noConversion"/>
  </si>
  <si>
    <t>직원(운전원) 격려</t>
    <phoneticPr fontId="2" type="noConversion"/>
  </si>
  <si>
    <r>
      <t>차관실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경비</t>
    </r>
    <phoneticPr fontId="2" type="noConversion"/>
  </si>
  <si>
    <t>음료/용품/ 등 운영비</t>
    <phoneticPr fontId="2" type="noConversion"/>
  </si>
  <si>
    <t>화환</t>
    <phoneticPr fontId="2" type="noConversion"/>
  </si>
  <si>
    <t>13건</t>
    <phoneticPr fontId="2" type="noConversion"/>
  </si>
  <si>
    <t>2차관 '13년 2월 업추비 집행내역</t>
    <phoneticPr fontId="2" type="noConversion"/>
  </si>
  <si>
    <t>9건</t>
    <phoneticPr fontId="2" type="noConversion"/>
  </si>
  <si>
    <t>16건</t>
    <phoneticPr fontId="2" type="noConversion"/>
  </si>
  <si>
    <t>에너지자원실 간담회</t>
    <phoneticPr fontId="2" type="noConversion"/>
  </si>
  <si>
    <t>선배와의 대화 간담회</t>
    <phoneticPr fontId="2" type="noConversion"/>
  </si>
  <si>
    <t>출입기자 간담회</t>
    <phoneticPr fontId="2" type="noConversion"/>
  </si>
  <si>
    <t>지경부 유관기관 간담회</t>
    <phoneticPr fontId="2" type="noConversion"/>
  </si>
  <si>
    <t>직원(국회 관계자) 격려</t>
    <phoneticPr fontId="2" type="noConversion"/>
  </si>
  <si>
    <t>직원(중견국)격려</t>
    <phoneticPr fontId="2" type="noConversion"/>
  </si>
  <si>
    <t>직원(통상국) 격려</t>
    <phoneticPr fontId="2" type="noConversion"/>
  </si>
  <si>
    <t>직원(주무서기관/사무관) 격려</t>
    <phoneticPr fontId="2" type="noConversion"/>
  </si>
  <si>
    <t>직원(정통국) 격려</t>
    <phoneticPr fontId="2" type="noConversion"/>
  </si>
  <si>
    <t>직원(기조실) 격려</t>
    <phoneticPr fontId="2" type="noConversion"/>
  </si>
  <si>
    <t>직원(장차관비서실) 격려</t>
    <phoneticPr fontId="2" type="noConversion"/>
  </si>
  <si>
    <t>직원(기후변화에너지) 격려</t>
    <phoneticPr fontId="2" type="noConversion"/>
  </si>
  <si>
    <t>직원(에너지산업국) 격려</t>
    <phoneticPr fontId="2" type="noConversion"/>
  </si>
  <si>
    <t>화환비용</t>
    <phoneticPr fontId="2" type="noConversion"/>
  </si>
  <si>
    <t>2차관 '13년 3월 업추비 집행내역</t>
    <phoneticPr fontId="2" type="noConversion"/>
  </si>
  <si>
    <t>연두업무보고회의</t>
    <phoneticPr fontId="2" type="noConversion"/>
  </si>
  <si>
    <t>출입기자 간사단 간담회</t>
    <phoneticPr fontId="2" type="noConversion"/>
  </si>
  <si>
    <t>국회 지경위 간담회</t>
    <phoneticPr fontId="2" type="noConversion"/>
  </si>
  <si>
    <t xml:space="preserve">지경부 출입기자 간담회 </t>
    <phoneticPr fontId="2" type="noConversion"/>
  </si>
  <si>
    <t>산업자원협력실 격려</t>
    <phoneticPr fontId="2" type="noConversion"/>
  </si>
  <si>
    <t>국 정책과장 격려</t>
    <phoneticPr fontId="2" type="noConversion"/>
  </si>
  <si>
    <t>비서실 격려</t>
    <phoneticPr fontId="2" type="noConversion"/>
  </si>
  <si>
    <t>무역투자실 격려</t>
    <phoneticPr fontId="2" type="noConversion"/>
  </si>
  <si>
    <t>0213-03-29</t>
    <phoneticPr fontId="2" type="noConversion"/>
  </si>
  <si>
    <t>여성과장 격려</t>
    <phoneticPr fontId="2" type="noConversion"/>
  </si>
  <si>
    <t>건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</si>
</sst>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0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Arial"/>
      <family val="2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22"/>
      <name val="돋움체"/>
      <family val="3"/>
      <charset val="129"/>
    </font>
    <font>
      <b/>
      <sz val="18"/>
      <name val="돋움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/>
  </cellStyleXfs>
  <cellXfs count="171">
    <xf numFmtId="0" fontId="0" fillId="0" borderId="0" xfId="0"/>
    <xf numFmtId="0" fontId="4" fillId="0" borderId="0" xfId="0" applyFont="1"/>
    <xf numFmtId="14" fontId="5" fillId="0" borderId="1" xfId="3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0" fontId="6" fillId="0" borderId="2" xfId="4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41" fontId="6" fillId="0" borderId="2" xfId="2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41" fontId="6" fillId="0" borderId="2" xfId="2" applyNumberFormat="1" applyFont="1" applyBorder="1" applyAlignment="1">
      <alignment vertical="center"/>
    </xf>
    <xf numFmtId="41" fontId="6" fillId="0" borderId="3" xfId="2" applyNumberFormat="1" applyFont="1" applyBorder="1" applyAlignment="1">
      <alignment vertical="center"/>
    </xf>
    <xf numFmtId="41" fontId="5" fillId="0" borderId="4" xfId="2" applyNumberFormat="1" applyFont="1" applyFill="1" applyBorder="1" applyAlignment="1">
      <alignment vertical="center"/>
    </xf>
    <xf numFmtId="14" fontId="5" fillId="0" borderId="4" xfId="2" applyNumberFormat="1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14" fontId="5" fillId="0" borderId="4" xfId="4" applyNumberFormat="1" applyFont="1" applyFill="1" applyBorder="1" applyAlignment="1">
      <alignment horizontal="center" vertical="center"/>
    </xf>
    <xf numFmtId="41" fontId="6" fillId="0" borderId="6" xfId="2" applyNumberFormat="1" applyFont="1" applyBorder="1" applyAlignment="1">
      <alignment vertical="center"/>
    </xf>
    <xf numFmtId="0" fontId="5" fillId="2" borderId="5" xfId="2" applyFont="1" applyFill="1" applyBorder="1" applyAlignment="1">
      <alignment horizontal="center"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41" fontId="5" fillId="0" borderId="14" xfId="2" applyNumberFormat="1" applyFont="1" applyBorder="1" applyAlignment="1">
      <alignment vertical="center"/>
    </xf>
    <xf numFmtId="41" fontId="5" fillId="0" borderId="15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4" xfId="1" applyFont="1" applyFill="1" applyBorder="1" applyAlignment="1">
      <alignment vertical="center"/>
    </xf>
    <xf numFmtId="0" fontId="5" fillId="0" borderId="19" xfId="3" applyFont="1" applyFill="1" applyBorder="1" applyAlignment="1">
      <alignment horizontal="left" vertical="center"/>
    </xf>
    <xf numFmtId="0" fontId="5" fillId="0" borderId="20" xfId="3" applyFont="1" applyFill="1" applyBorder="1" applyAlignment="1">
      <alignment horizontal="left" vertical="center"/>
    </xf>
    <xf numFmtId="0" fontId="0" fillId="0" borderId="21" xfId="0" applyBorder="1" applyAlignment="1">
      <alignment horizontal="left"/>
    </xf>
    <xf numFmtId="14" fontId="5" fillId="0" borderId="4" xfId="3" applyNumberFormat="1" applyFont="1" applyFill="1" applyBorder="1" applyAlignment="1">
      <alignment horizontal="center" vertical="center"/>
    </xf>
    <xf numFmtId="14" fontId="5" fillId="0" borderId="17" xfId="2" applyNumberFormat="1" applyFont="1" applyFill="1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righ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25" xfId="3" applyFont="1" applyFill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5" fillId="0" borderId="0" xfId="2" applyFont="1" applyAlignment="1">
      <alignment horizontal="righ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left" vertical="center"/>
    </xf>
    <xf numFmtId="41" fontId="0" fillId="0" borderId="0" xfId="0" applyNumberFormat="1"/>
    <xf numFmtId="0" fontId="5" fillId="0" borderId="19" xfId="4" applyFont="1" applyFill="1" applyBorder="1" applyAlignment="1">
      <alignment horizontal="center" vertical="center"/>
    </xf>
    <xf numFmtId="0" fontId="5" fillId="0" borderId="18" xfId="4" applyFont="1" applyFill="1" applyBorder="1" applyAlignment="1">
      <alignment horizontal="left" vertical="center"/>
    </xf>
    <xf numFmtId="0" fontId="6" fillId="0" borderId="28" xfId="2" applyFont="1" applyBorder="1" applyAlignment="1">
      <alignment horizontal="center" vertical="center"/>
    </xf>
    <xf numFmtId="0" fontId="6" fillId="0" borderId="35" xfId="2" applyFont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7" fillId="0" borderId="28" xfId="2" applyFont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31" xfId="2" applyFont="1" applyFill="1" applyBorder="1" applyAlignment="1">
      <alignment horizontal="center" vertical="center"/>
    </xf>
    <xf numFmtId="0" fontId="5" fillId="0" borderId="32" xfId="2" applyFont="1" applyBorder="1" applyAlignment="1">
      <alignment vertical="center"/>
    </xf>
    <xf numFmtId="0" fontId="5" fillId="0" borderId="33" xfId="2" applyFont="1" applyBorder="1" applyAlignment="1">
      <alignment vertical="center"/>
    </xf>
    <xf numFmtId="0" fontId="5" fillId="0" borderId="34" xfId="2" applyFont="1" applyBorder="1" applyAlignment="1">
      <alignment vertical="center"/>
    </xf>
    <xf numFmtId="0" fontId="6" fillId="0" borderId="28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5" fillId="2" borderId="35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6" fillId="0" borderId="32" xfId="4" applyFont="1" applyFill="1" applyBorder="1" applyAlignment="1">
      <alignment horizontal="center" vertical="center"/>
    </xf>
    <xf numFmtId="0" fontId="6" fillId="0" borderId="36" xfId="4" applyFont="1" applyFill="1" applyBorder="1" applyAlignment="1">
      <alignment horizontal="center" vertical="center"/>
    </xf>
    <xf numFmtId="0" fontId="6" fillId="0" borderId="27" xfId="2" applyFont="1" applyFill="1" applyBorder="1" applyAlignment="1">
      <alignment horizontal="left" vertical="center"/>
    </xf>
    <xf numFmtId="0" fontId="6" fillId="0" borderId="32" xfId="2" applyFont="1" applyFill="1" applyBorder="1" applyAlignment="1">
      <alignment horizontal="center" vertical="center"/>
    </xf>
    <xf numFmtId="0" fontId="6" fillId="0" borderId="36" xfId="2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6" fillId="0" borderId="35" xfId="2" applyFont="1" applyBorder="1" applyAlignment="1">
      <alignment horizontal="center" vertical="center"/>
    </xf>
    <xf numFmtId="0" fontId="5" fillId="0" borderId="18" xfId="3" applyFont="1" applyFill="1" applyBorder="1" applyAlignment="1">
      <alignment horizontal="left" vertical="center"/>
    </xf>
    <xf numFmtId="0" fontId="5" fillId="0" borderId="19" xfId="3" applyFont="1" applyFill="1" applyBorder="1" applyAlignment="1">
      <alignment horizontal="left" vertical="center"/>
    </xf>
    <xf numFmtId="0" fontId="5" fillId="0" borderId="10" xfId="3" applyFont="1" applyFill="1" applyBorder="1" applyAlignment="1">
      <alignment horizontal="left" vertical="center"/>
    </xf>
    <xf numFmtId="0" fontId="5" fillId="0" borderId="23" xfId="3" applyFont="1" applyFill="1" applyBorder="1" applyAlignment="1">
      <alignment horizontal="left" vertical="center"/>
    </xf>
    <xf numFmtId="0" fontId="6" fillId="0" borderId="32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5" fillId="0" borderId="10" xfId="3" applyFont="1" applyFill="1" applyBorder="1" applyAlignment="1">
      <alignment vertical="center"/>
    </xf>
    <xf numFmtId="0" fontId="5" fillId="0" borderId="23" xfId="3" applyFont="1" applyFill="1" applyBorder="1" applyAlignment="1">
      <alignment vertical="center"/>
    </xf>
    <xf numFmtId="0" fontId="5" fillId="0" borderId="24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41" fontId="5" fillId="0" borderId="2" xfId="2" applyNumberFormat="1" applyFont="1" applyFill="1" applyBorder="1" applyAlignment="1">
      <alignment vertical="center"/>
    </xf>
    <xf numFmtId="0" fontId="5" fillId="0" borderId="28" xfId="2" applyFont="1" applyFill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5" fillId="0" borderId="7" xfId="3" applyFont="1" applyFill="1" applyBorder="1" applyAlignment="1">
      <alignment horizontal="left" vertical="center"/>
    </xf>
    <xf numFmtId="0" fontId="0" fillId="0" borderId="27" xfId="0" applyBorder="1" applyAlignment="1">
      <alignment horizontal="left"/>
    </xf>
    <xf numFmtId="14" fontId="5" fillId="0" borderId="4" xfId="3" applyNumberFormat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vertical="center"/>
    </xf>
    <xf numFmtId="14" fontId="5" fillId="0" borderId="37" xfId="3" applyNumberFormat="1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left" vertical="center"/>
    </xf>
    <xf numFmtId="41" fontId="5" fillId="0" borderId="37" xfId="1" applyFont="1" applyFill="1" applyBorder="1" applyAlignment="1">
      <alignment vertical="center"/>
    </xf>
    <xf numFmtId="14" fontId="5" fillId="0" borderId="24" xfId="3" applyNumberFormat="1" applyFont="1" applyFill="1" applyBorder="1" applyAlignment="1">
      <alignment horizontal="center" vertical="center"/>
    </xf>
    <xf numFmtId="0" fontId="5" fillId="0" borderId="38" xfId="3" applyFont="1" applyFill="1" applyBorder="1" applyAlignment="1">
      <alignment horizontal="left" vertical="center"/>
    </xf>
    <xf numFmtId="0" fontId="5" fillId="0" borderId="39" xfId="3" applyFont="1" applyFill="1" applyBorder="1" applyAlignment="1">
      <alignment horizontal="left" vertical="center"/>
    </xf>
    <xf numFmtId="41" fontId="5" fillId="0" borderId="24" xfId="1" applyFont="1" applyFill="1" applyBorder="1" applyAlignment="1">
      <alignment vertical="center"/>
    </xf>
    <xf numFmtId="14" fontId="5" fillId="0" borderId="17" xfId="3" applyNumberFormat="1" applyFont="1" applyFill="1" applyBorder="1" applyAlignment="1">
      <alignment horizontal="center" vertical="center"/>
    </xf>
    <xf numFmtId="0" fontId="5" fillId="0" borderId="25" xfId="3" applyFont="1" applyFill="1" applyBorder="1" applyAlignment="1">
      <alignment horizontal="left" vertical="center"/>
    </xf>
    <xf numFmtId="0" fontId="5" fillId="0" borderId="22" xfId="3" applyFont="1" applyFill="1" applyBorder="1" applyAlignment="1">
      <alignment horizontal="left" vertical="center"/>
    </xf>
    <xf numFmtId="41" fontId="5" fillId="0" borderId="17" xfId="1" applyFont="1" applyFill="1" applyBorder="1" applyAlignment="1">
      <alignment vertical="center"/>
    </xf>
    <xf numFmtId="14" fontId="5" fillId="0" borderId="17" xfId="3" applyNumberFormat="1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left" vertical="center"/>
    </xf>
    <xf numFmtId="41" fontId="5" fillId="0" borderId="17" xfId="1" applyFont="1" applyFill="1" applyBorder="1" applyAlignment="1">
      <alignment vertical="center"/>
    </xf>
    <xf numFmtId="14" fontId="5" fillId="0" borderId="40" xfId="4" applyNumberFormat="1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left" vertical="center"/>
    </xf>
    <xf numFmtId="41" fontId="5" fillId="0" borderId="40" xfId="1" applyFont="1" applyFill="1" applyBorder="1" applyAlignment="1">
      <alignment vertical="center"/>
    </xf>
    <xf numFmtId="14" fontId="5" fillId="0" borderId="1" xfId="4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14" fontId="5" fillId="0" borderId="24" xfId="2" applyNumberFormat="1" applyFont="1" applyFill="1" applyBorder="1" applyAlignment="1">
      <alignment horizontal="center" vertical="center"/>
    </xf>
    <xf numFmtId="0" fontId="5" fillId="0" borderId="38" xfId="2" applyFont="1" applyFill="1" applyBorder="1" applyAlignment="1">
      <alignment horizontal="left" vertical="center"/>
    </xf>
    <xf numFmtId="0" fontId="5" fillId="0" borderId="39" xfId="2" applyFont="1" applyFill="1" applyBorder="1" applyAlignment="1">
      <alignment horizontal="left" vertical="center"/>
    </xf>
    <xf numFmtId="176" fontId="5" fillId="0" borderId="24" xfId="2" applyNumberFormat="1" applyFont="1" applyFill="1" applyBorder="1" applyAlignment="1">
      <alignment horizontal="right" vertical="center"/>
    </xf>
    <xf numFmtId="0" fontId="5" fillId="0" borderId="26" xfId="2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4" fontId="5" fillId="0" borderId="24" xfId="3" applyNumberFormat="1" applyFont="1" applyFill="1" applyBorder="1" applyAlignment="1">
      <alignment horizontal="center" vertical="center"/>
    </xf>
    <xf numFmtId="41" fontId="5" fillId="0" borderId="24" xfId="1" applyFont="1" applyFill="1" applyBorder="1" applyAlignment="1">
      <alignment vertical="center"/>
    </xf>
    <xf numFmtId="0" fontId="4" fillId="0" borderId="26" xfId="0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4" xfId="3" applyFont="1" applyFill="1" applyBorder="1" applyAlignment="1">
      <alignment horizontal="left" vertical="center"/>
    </xf>
    <xf numFmtId="14" fontId="5" fillId="0" borderId="17" xfId="4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41" fontId="5" fillId="0" borderId="24" xfId="2" applyNumberFormat="1" applyFont="1" applyFill="1" applyBorder="1" applyAlignment="1">
      <alignment vertical="center"/>
    </xf>
    <xf numFmtId="0" fontId="6" fillId="0" borderId="33" xfId="4" applyFont="1" applyFill="1" applyBorder="1" applyAlignment="1">
      <alignment horizontal="center" vertical="center"/>
    </xf>
    <xf numFmtId="0" fontId="6" fillId="0" borderId="33" xfId="2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6" fillId="0" borderId="33" xfId="2" applyFont="1" applyBorder="1" applyAlignment="1">
      <alignment horizontal="center" vertical="center"/>
    </xf>
    <xf numFmtId="14" fontId="5" fillId="0" borderId="40" xfId="3" applyNumberFormat="1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left" vertical="center"/>
    </xf>
    <xf numFmtId="0" fontId="5" fillId="0" borderId="0" xfId="3" applyFont="1" applyFill="1" applyBorder="1" applyAlignment="1">
      <alignment horizontal="left" vertical="center"/>
    </xf>
    <xf numFmtId="0" fontId="5" fillId="0" borderId="7" xfId="4" applyFont="1" applyFill="1" applyBorder="1" applyAlignment="1">
      <alignment horizontal="left" vertical="center"/>
    </xf>
    <xf numFmtId="0" fontId="5" fillId="0" borderId="27" xfId="4" applyFont="1" applyFill="1" applyBorder="1" applyAlignment="1">
      <alignment horizontal="left" vertical="center"/>
    </xf>
    <xf numFmtId="41" fontId="5" fillId="0" borderId="17" xfId="2" applyNumberFormat="1" applyFont="1" applyFill="1" applyBorder="1" applyAlignment="1">
      <alignment vertical="center"/>
    </xf>
    <xf numFmtId="0" fontId="5" fillId="0" borderId="0" xfId="4" applyFont="1" applyFill="1" applyBorder="1" applyAlignment="1">
      <alignment horizontal="left" vertical="center"/>
    </xf>
    <xf numFmtId="0" fontId="5" fillId="0" borderId="22" xfId="4" applyFont="1" applyFill="1" applyBorder="1" applyAlignment="1">
      <alignment horizontal="left" vertical="center"/>
    </xf>
    <xf numFmtId="0" fontId="5" fillId="0" borderId="41" xfId="3" applyFont="1" applyFill="1" applyBorder="1" applyAlignment="1">
      <alignment horizontal="left"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10" xfId="4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5" fillId="0" borderId="10" xfId="4" applyFont="1" applyFill="1" applyBorder="1" applyAlignment="1">
      <alignment horizontal="left" vertical="center"/>
    </xf>
    <xf numFmtId="0" fontId="5" fillId="0" borderId="23" xfId="4" applyFont="1" applyFill="1" applyBorder="1" applyAlignment="1">
      <alignment horizontal="left" vertical="center"/>
    </xf>
    <xf numFmtId="0" fontId="5" fillId="0" borderId="10" xfId="4" applyFont="1" applyFill="1" applyBorder="1" applyAlignment="1">
      <alignment vertical="center"/>
    </xf>
    <xf numFmtId="0" fontId="5" fillId="0" borderId="23" xfId="4" applyFont="1" applyFill="1" applyBorder="1" applyAlignment="1">
      <alignment vertical="center"/>
    </xf>
    <xf numFmtId="0" fontId="5" fillId="0" borderId="39" xfId="2" applyFont="1" applyBorder="1" applyAlignment="1">
      <alignment horizontal="center" vertical="center" wrapText="1"/>
    </xf>
    <xf numFmtId="0" fontId="5" fillId="0" borderId="22" xfId="2" applyFont="1" applyBorder="1" applyAlignment="1">
      <alignment horizontal="center" vertical="center" wrapText="1"/>
    </xf>
    <xf numFmtId="0" fontId="5" fillId="0" borderId="42" xfId="2" applyFont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_1차관실업무추진비(월별경리계용4-4분기)" xfId="2"/>
    <cellStyle name="표준_1차관실업무추진비사용내역(06년2분기)-2" xfId="3"/>
    <cellStyle name="표준_2006-1분기(경리계용)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abSelected="1" workbookViewId="0">
      <selection activeCell="H6" sqref="H6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60" t="s">
        <v>31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43" t="s">
        <v>30</v>
      </c>
    </row>
    <row r="4" spans="1:5" s="1" customFormat="1" ht="21" customHeight="1">
      <c r="A4" s="63" t="s">
        <v>1</v>
      </c>
      <c r="B4" s="64"/>
      <c r="C4" s="65"/>
      <c r="D4" s="19" t="s">
        <v>2</v>
      </c>
      <c r="E4" s="29" t="s">
        <v>3</v>
      </c>
    </row>
    <row r="5" spans="1:5" s="1" customFormat="1" ht="20.100000000000001" customHeight="1">
      <c r="A5" s="20" t="s">
        <v>4</v>
      </c>
      <c r="B5" s="21"/>
      <c r="C5" s="22"/>
      <c r="D5" s="23" t="str">
        <f>C17</f>
        <v>4건</v>
      </c>
      <c r="E5" s="30">
        <f>E17</f>
        <v>2742300</v>
      </c>
    </row>
    <row r="6" spans="1:5" s="1" customFormat="1" ht="20.100000000000001" customHeight="1">
      <c r="A6" s="24" t="s">
        <v>5</v>
      </c>
      <c r="B6" s="25"/>
      <c r="C6" s="26"/>
      <c r="D6" s="27" t="str">
        <f>C23</f>
        <v>5건</v>
      </c>
      <c r="E6" s="31">
        <f>E23</f>
        <v>2127500</v>
      </c>
    </row>
    <row r="7" spans="1:5" s="1" customFormat="1" ht="20.100000000000001" customHeight="1">
      <c r="A7" s="24" t="s">
        <v>6</v>
      </c>
      <c r="B7" s="25"/>
      <c r="C7" s="26"/>
      <c r="D7" s="27" t="str">
        <f>C34</f>
        <v>10건</v>
      </c>
      <c r="E7" s="31">
        <f>E34</f>
        <v>5983500</v>
      </c>
    </row>
    <row r="8" spans="1:5" s="1" customFormat="1" ht="20.100000000000001" customHeight="1">
      <c r="A8" s="66" t="s">
        <v>19</v>
      </c>
      <c r="B8" s="67"/>
      <c r="C8" s="68"/>
      <c r="D8" s="28" t="str">
        <f>C37</f>
        <v>2건</v>
      </c>
      <c r="E8" s="32">
        <f>E37</f>
        <v>2043500</v>
      </c>
    </row>
    <row r="9" spans="1:5" s="1" customFormat="1" ht="20.100000000000001" customHeight="1">
      <c r="A9" s="69" t="s">
        <v>7</v>
      </c>
      <c r="B9" s="70"/>
      <c r="C9" s="71"/>
      <c r="D9" s="16" t="s">
        <v>44</v>
      </c>
      <c r="E9" s="18"/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16.5" customHeight="1">
      <c r="A12" s="8" t="s">
        <v>9</v>
      </c>
      <c r="B12" s="8" t="s">
        <v>10</v>
      </c>
      <c r="C12" s="63" t="s">
        <v>11</v>
      </c>
      <c r="D12" s="72"/>
      <c r="E12" s="8" t="s">
        <v>12</v>
      </c>
    </row>
    <row r="13" spans="1:5" ht="16.5" customHeight="1">
      <c r="A13" s="92" t="s">
        <v>15</v>
      </c>
      <c r="B13" s="38">
        <v>41281</v>
      </c>
      <c r="C13" s="73" t="s">
        <v>77</v>
      </c>
      <c r="D13" s="74"/>
      <c r="E13" s="39">
        <v>721000</v>
      </c>
    </row>
    <row r="14" spans="1:5" ht="23.25" customHeight="1">
      <c r="A14" s="93"/>
      <c r="B14" s="2">
        <v>41291</v>
      </c>
      <c r="C14" s="80" t="s">
        <v>36</v>
      </c>
      <c r="D14" s="81"/>
      <c r="E14" s="3">
        <v>491000</v>
      </c>
    </row>
    <row r="15" spans="1:5" ht="23.25" customHeight="1">
      <c r="A15" s="93"/>
      <c r="B15" s="2">
        <v>41292</v>
      </c>
      <c r="C15" s="35" t="s">
        <v>76</v>
      </c>
      <c r="D15" s="36"/>
      <c r="E15" s="33">
        <v>691000</v>
      </c>
    </row>
    <row r="16" spans="1:5" ht="23.25" customHeight="1">
      <c r="A16" s="93"/>
      <c r="B16" s="37">
        <v>41295</v>
      </c>
      <c r="C16" s="41" t="s">
        <v>37</v>
      </c>
      <c r="D16" s="42"/>
      <c r="E16" s="33">
        <v>839300</v>
      </c>
    </row>
    <row r="17" spans="1:5" ht="20.100000000000001" customHeight="1">
      <c r="A17" s="94"/>
      <c r="B17" s="4" t="s">
        <v>13</v>
      </c>
      <c r="C17" s="75" t="s">
        <v>20</v>
      </c>
      <c r="D17" s="76"/>
      <c r="E17" s="9">
        <f>SUM(E13:E16)</f>
        <v>2742300</v>
      </c>
    </row>
    <row r="18" spans="1:5" ht="21" customHeight="1">
      <c r="A18" s="95" t="s">
        <v>24</v>
      </c>
      <c r="B18" s="2">
        <v>41277</v>
      </c>
      <c r="C18" s="85" t="s">
        <v>75</v>
      </c>
      <c r="D18" s="86"/>
      <c r="E18" s="3">
        <v>302500</v>
      </c>
    </row>
    <row r="19" spans="1:5" ht="21" customHeight="1">
      <c r="A19" s="96"/>
      <c r="B19" s="37">
        <v>41285</v>
      </c>
      <c r="C19" s="48" t="s">
        <v>85</v>
      </c>
      <c r="D19" s="34"/>
      <c r="E19" s="33">
        <v>480000</v>
      </c>
    </row>
    <row r="20" spans="1:5" ht="21" customHeight="1">
      <c r="A20" s="96"/>
      <c r="B20" s="37">
        <v>41289</v>
      </c>
      <c r="C20" s="44" t="s">
        <v>50</v>
      </c>
      <c r="D20" s="34"/>
      <c r="E20" s="33">
        <v>380000</v>
      </c>
    </row>
    <row r="21" spans="1:5" ht="21" customHeight="1">
      <c r="A21" s="96"/>
      <c r="B21" s="37">
        <v>41296</v>
      </c>
      <c r="C21" s="44" t="s">
        <v>27</v>
      </c>
      <c r="D21" s="34"/>
      <c r="E21" s="33">
        <v>485000</v>
      </c>
    </row>
    <row r="22" spans="1:5" ht="21" customHeight="1">
      <c r="A22" s="96"/>
      <c r="B22" s="37">
        <v>41304</v>
      </c>
      <c r="C22" s="44" t="s">
        <v>74</v>
      </c>
      <c r="D22" s="34"/>
      <c r="E22" s="33">
        <v>480000</v>
      </c>
    </row>
    <row r="23" spans="1:5" ht="21.75" customHeight="1">
      <c r="A23" s="97"/>
      <c r="B23" s="10" t="s">
        <v>13</v>
      </c>
      <c r="C23" s="78" t="s">
        <v>28</v>
      </c>
      <c r="D23" s="79"/>
      <c r="E23" s="9">
        <f>SUM(E18:E22)</f>
        <v>2127500</v>
      </c>
    </row>
    <row r="24" spans="1:5" ht="20.100000000000001" customHeight="1">
      <c r="A24" s="92" t="s">
        <v>17</v>
      </c>
      <c r="B24" s="17">
        <v>41281</v>
      </c>
      <c r="C24" s="83" t="s">
        <v>32</v>
      </c>
      <c r="D24" s="84"/>
      <c r="E24" s="33">
        <v>366500</v>
      </c>
    </row>
    <row r="25" spans="1:5" ht="20.100000000000001" customHeight="1">
      <c r="A25" s="96"/>
      <c r="B25" s="17">
        <v>41282</v>
      </c>
      <c r="C25" s="85" t="s">
        <v>29</v>
      </c>
      <c r="D25" s="86"/>
      <c r="E25" s="3">
        <v>465000</v>
      </c>
    </row>
    <row r="26" spans="1:5" ht="20.100000000000001" customHeight="1">
      <c r="A26" s="96"/>
      <c r="B26" s="17">
        <v>41283</v>
      </c>
      <c r="C26" s="46" t="s">
        <v>33</v>
      </c>
      <c r="D26" s="40"/>
      <c r="E26" s="33">
        <v>466000</v>
      </c>
    </row>
    <row r="27" spans="1:5" ht="20.100000000000001" customHeight="1">
      <c r="A27" s="96"/>
      <c r="B27" s="17">
        <v>41284</v>
      </c>
      <c r="C27" s="46" t="s">
        <v>34</v>
      </c>
      <c r="D27" s="40"/>
      <c r="E27" s="33">
        <v>335000</v>
      </c>
    </row>
    <row r="28" spans="1:5" ht="20.100000000000001" customHeight="1">
      <c r="A28" s="96"/>
      <c r="B28" s="17">
        <v>41288</v>
      </c>
      <c r="C28" s="44" t="s">
        <v>71</v>
      </c>
      <c r="D28" s="45"/>
      <c r="E28" s="33">
        <v>362000</v>
      </c>
    </row>
    <row r="29" spans="1:5" ht="20.100000000000001" customHeight="1">
      <c r="A29" s="96"/>
      <c r="B29" s="17">
        <v>41289</v>
      </c>
      <c r="C29" s="44" t="s">
        <v>70</v>
      </c>
      <c r="D29" s="45"/>
      <c r="E29" s="33">
        <v>380000</v>
      </c>
    </row>
    <row r="30" spans="1:5" ht="20.100000000000001" customHeight="1">
      <c r="A30" s="96"/>
      <c r="B30" s="17">
        <v>41290</v>
      </c>
      <c r="C30" s="44" t="s">
        <v>35</v>
      </c>
      <c r="D30" s="45"/>
      <c r="E30" s="33">
        <v>390000</v>
      </c>
    </row>
    <row r="31" spans="1:5" ht="20.100000000000001" customHeight="1">
      <c r="A31" s="96"/>
      <c r="B31" s="17">
        <v>41297</v>
      </c>
      <c r="C31" s="44" t="s">
        <v>38</v>
      </c>
      <c r="D31" s="45"/>
      <c r="E31" s="33">
        <v>380000</v>
      </c>
    </row>
    <row r="32" spans="1:5" ht="20.100000000000001" customHeight="1">
      <c r="A32" s="96"/>
      <c r="B32" s="17">
        <v>41299</v>
      </c>
      <c r="C32" s="44" t="s">
        <v>39</v>
      </c>
      <c r="D32" s="45"/>
      <c r="E32" s="33">
        <v>439000</v>
      </c>
    </row>
    <row r="33" spans="1:5" ht="20.100000000000001" customHeight="1">
      <c r="A33" s="96"/>
      <c r="B33" s="17" t="s">
        <v>41</v>
      </c>
      <c r="C33" s="85" t="s">
        <v>21</v>
      </c>
      <c r="D33" s="89"/>
      <c r="E33" s="33">
        <v>2400000</v>
      </c>
    </row>
    <row r="34" spans="1:5" ht="20.100000000000001" customHeight="1">
      <c r="A34" s="97"/>
      <c r="B34" s="10" t="s">
        <v>13</v>
      </c>
      <c r="C34" s="78" t="s">
        <v>42</v>
      </c>
      <c r="D34" s="79"/>
      <c r="E34" s="9">
        <f>SUM(E24:E33)</f>
        <v>5983500</v>
      </c>
    </row>
    <row r="35" spans="1:5" ht="20.100000000000001" customHeight="1">
      <c r="A35" s="98" t="s">
        <v>22</v>
      </c>
      <c r="B35" s="15" t="s">
        <v>41</v>
      </c>
      <c r="C35" s="73" t="s">
        <v>18</v>
      </c>
      <c r="D35" s="77"/>
      <c r="E35" s="14">
        <v>1388500</v>
      </c>
    </row>
    <row r="36" spans="1:5" ht="20.100000000000001" customHeight="1">
      <c r="A36" s="96"/>
      <c r="B36" s="15" t="s">
        <v>41</v>
      </c>
      <c r="C36" s="90" t="s">
        <v>23</v>
      </c>
      <c r="D36" s="91"/>
      <c r="E36" s="3">
        <v>655000</v>
      </c>
    </row>
    <row r="37" spans="1:5" ht="20.100000000000001" customHeight="1">
      <c r="A37" s="97"/>
      <c r="B37" s="11" t="s">
        <v>13</v>
      </c>
      <c r="C37" s="87" t="s">
        <v>16</v>
      </c>
      <c r="D37" s="88"/>
      <c r="E37" s="12">
        <f>SUM(E35:E36)</f>
        <v>2043500</v>
      </c>
    </row>
    <row r="38" spans="1:5" ht="20.100000000000001" customHeight="1">
      <c r="A38" s="69" t="s">
        <v>14</v>
      </c>
      <c r="B38" s="82"/>
      <c r="C38" s="69" t="s">
        <v>43</v>
      </c>
      <c r="D38" s="82"/>
      <c r="E38" s="13">
        <f>SUM(E17,E23,E34,E37)</f>
        <v>12896800</v>
      </c>
    </row>
  </sheetData>
  <mergeCells count="23">
    <mergeCell ref="A13:A17"/>
    <mergeCell ref="A18:A23"/>
    <mergeCell ref="A24:A34"/>
    <mergeCell ref="A35:A37"/>
    <mergeCell ref="A38:B38"/>
    <mergeCell ref="C38:D38"/>
    <mergeCell ref="C24:D24"/>
    <mergeCell ref="C18:D18"/>
    <mergeCell ref="C34:D34"/>
    <mergeCell ref="C25:D25"/>
    <mergeCell ref="C37:D37"/>
    <mergeCell ref="C33:D33"/>
    <mergeCell ref="C36:D36"/>
    <mergeCell ref="C13:D13"/>
    <mergeCell ref="C17:D17"/>
    <mergeCell ref="C35:D35"/>
    <mergeCell ref="C23:D23"/>
    <mergeCell ref="C14:D14"/>
    <mergeCell ref="A1:E1"/>
    <mergeCell ref="A4:C4"/>
    <mergeCell ref="A8:C8"/>
    <mergeCell ref="A9:C9"/>
    <mergeCell ref="C12:D1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K6" sqref="K6"/>
    </sheetView>
  </sheetViews>
  <sheetFormatPr defaultRowHeight="12.75"/>
  <cols>
    <col min="1" max="1" width="19.42578125" customWidth="1"/>
    <col min="2" max="2" width="25.140625" customWidth="1"/>
    <col min="3" max="3" width="29.42578125" customWidth="1"/>
    <col min="4" max="4" width="8.42578125" customWidth="1"/>
    <col min="5" max="5" width="24.42578125" customWidth="1"/>
  </cols>
  <sheetData>
    <row r="1" spans="1:5" ht="27">
      <c r="A1" s="60" t="s">
        <v>40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43" t="s">
        <v>30</v>
      </c>
    </row>
    <row r="4" spans="1:5" ht="20.25" customHeight="1">
      <c r="A4" s="63" t="s">
        <v>1</v>
      </c>
      <c r="B4" s="64"/>
      <c r="C4" s="65"/>
      <c r="D4" s="19" t="s">
        <v>2</v>
      </c>
      <c r="E4" s="29" t="s">
        <v>3</v>
      </c>
    </row>
    <row r="5" spans="1:5" ht="21.75" customHeight="1">
      <c r="A5" s="20" t="s">
        <v>4</v>
      </c>
      <c r="B5" s="21"/>
      <c r="C5" s="22"/>
      <c r="D5" s="23" t="str">
        <f>C17</f>
        <v>4건</v>
      </c>
      <c r="E5" s="30">
        <f>E17</f>
        <v>2412000</v>
      </c>
    </row>
    <row r="6" spans="1:5" ht="24" customHeight="1">
      <c r="A6" s="24" t="s">
        <v>5</v>
      </c>
      <c r="B6" s="25"/>
      <c r="C6" s="26"/>
      <c r="D6" s="27" t="str">
        <f>C22</f>
        <v>4건</v>
      </c>
      <c r="E6" s="31">
        <f>E22</f>
        <v>1834000</v>
      </c>
    </row>
    <row r="7" spans="1:5" ht="18.75" customHeight="1">
      <c r="A7" s="24" t="s">
        <v>6</v>
      </c>
      <c r="B7" s="25"/>
      <c r="C7" s="26"/>
      <c r="D7" s="27" t="str">
        <f>C32</f>
        <v>9건</v>
      </c>
      <c r="E7" s="31">
        <f>E32</f>
        <v>3936000</v>
      </c>
    </row>
    <row r="8" spans="1:5" ht="21" customHeight="1">
      <c r="A8" s="66" t="s">
        <v>19</v>
      </c>
      <c r="B8" s="67"/>
      <c r="C8" s="68"/>
      <c r="D8" s="28" t="str">
        <f>C35</f>
        <v>2건</v>
      </c>
      <c r="E8" s="32">
        <f>E35</f>
        <v>1705000</v>
      </c>
    </row>
    <row r="9" spans="1:5" ht="23.25" customHeight="1">
      <c r="A9" s="69" t="s">
        <v>7</v>
      </c>
      <c r="B9" s="70"/>
      <c r="C9" s="71"/>
      <c r="D9" s="16" t="str">
        <f>C36</f>
        <v>19건</v>
      </c>
      <c r="E9" s="18">
        <f>SUM(E5:E8)</f>
        <v>9887000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24.75" customHeight="1">
      <c r="A12" s="8" t="s">
        <v>9</v>
      </c>
      <c r="B12" s="8" t="s">
        <v>10</v>
      </c>
      <c r="C12" s="63" t="s">
        <v>11</v>
      </c>
      <c r="D12" s="72"/>
      <c r="E12" s="8" t="s">
        <v>12</v>
      </c>
    </row>
    <row r="13" spans="1:5" ht="19.5" customHeight="1">
      <c r="A13" s="92" t="s">
        <v>15</v>
      </c>
      <c r="B13" s="38">
        <v>41318</v>
      </c>
      <c r="C13" s="73" t="s">
        <v>46</v>
      </c>
      <c r="D13" s="74"/>
      <c r="E13" s="39">
        <v>460000</v>
      </c>
    </row>
    <row r="14" spans="1:5" ht="23.25" customHeight="1">
      <c r="A14" s="93"/>
      <c r="B14" s="2">
        <v>41319</v>
      </c>
      <c r="C14" s="80" t="s">
        <v>47</v>
      </c>
      <c r="D14" s="81"/>
      <c r="E14" s="3">
        <v>671000</v>
      </c>
    </row>
    <row r="15" spans="1:5" ht="18" customHeight="1">
      <c r="A15" s="93"/>
      <c r="B15" s="2">
        <v>41323</v>
      </c>
      <c r="C15" s="35" t="s">
        <v>79</v>
      </c>
      <c r="D15" s="36"/>
      <c r="E15" s="33">
        <v>301000</v>
      </c>
    </row>
    <row r="16" spans="1:5" ht="21" customHeight="1">
      <c r="A16" s="93"/>
      <c r="B16" s="2">
        <v>41324</v>
      </c>
      <c r="C16" s="35" t="s">
        <v>48</v>
      </c>
      <c r="D16" s="36"/>
      <c r="E16" s="33">
        <v>980000</v>
      </c>
    </row>
    <row r="17" spans="1:5" ht="15.75" customHeight="1">
      <c r="A17" s="94"/>
      <c r="B17" s="4" t="s">
        <v>13</v>
      </c>
      <c r="C17" s="75" t="s">
        <v>20</v>
      </c>
      <c r="D17" s="76"/>
      <c r="E17" s="9">
        <f>SUM(E13:E16)</f>
        <v>2412000</v>
      </c>
    </row>
    <row r="18" spans="1:5" ht="18" customHeight="1">
      <c r="A18" s="95" t="s">
        <v>24</v>
      </c>
      <c r="B18" s="2">
        <v>41325</v>
      </c>
      <c r="C18" s="85" t="s">
        <v>78</v>
      </c>
      <c r="D18" s="86"/>
      <c r="E18" s="3">
        <v>420000</v>
      </c>
    </row>
    <row r="19" spans="1:5" ht="21.75" customHeight="1">
      <c r="A19" s="96"/>
      <c r="B19" s="37">
        <v>41331</v>
      </c>
      <c r="C19" s="48" t="s">
        <v>86</v>
      </c>
      <c r="D19" s="45"/>
      <c r="E19" s="33">
        <v>492000</v>
      </c>
    </row>
    <row r="20" spans="1:5" ht="19.5" customHeight="1">
      <c r="A20" s="96"/>
      <c r="B20" s="37">
        <v>41331</v>
      </c>
      <c r="C20" s="44" t="s">
        <v>50</v>
      </c>
      <c r="D20" s="45"/>
      <c r="E20" s="33">
        <v>467000</v>
      </c>
    </row>
    <row r="21" spans="1:5" ht="17.25" customHeight="1">
      <c r="A21" s="96"/>
      <c r="B21" s="37">
        <v>41332</v>
      </c>
      <c r="C21" s="48" t="s">
        <v>80</v>
      </c>
      <c r="D21" s="45"/>
      <c r="E21" s="33">
        <v>455000</v>
      </c>
    </row>
    <row r="22" spans="1:5" ht="20.25" customHeight="1">
      <c r="A22" s="97"/>
      <c r="B22" s="10" t="s">
        <v>13</v>
      </c>
      <c r="C22" s="78" t="s">
        <v>20</v>
      </c>
      <c r="D22" s="79"/>
      <c r="E22" s="9">
        <f>SUM(E18:E21)</f>
        <v>1834000</v>
      </c>
    </row>
    <row r="23" spans="1:5" ht="18" customHeight="1">
      <c r="A23" s="92" t="s">
        <v>17</v>
      </c>
      <c r="B23" s="15">
        <v>41310</v>
      </c>
      <c r="C23" s="50" t="s">
        <v>26</v>
      </c>
      <c r="D23" s="49"/>
      <c r="E23" s="14">
        <v>246000</v>
      </c>
    </row>
    <row r="24" spans="1:5" ht="22.5" customHeight="1">
      <c r="A24" s="96"/>
      <c r="B24" s="17">
        <v>41312</v>
      </c>
      <c r="C24" s="83" t="s">
        <v>25</v>
      </c>
      <c r="D24" s="84"/>
      <c r="E24" s="33">
        <v>463000</v>
      </c>
    </row>
    <row r="25" spans="1:5" ht="17.25" customHeight="1">
      <c r="A25" s="96"/>
      <c r="B25" s="17">
        <v>41313</v>
      </c>
      <c r="C25" s="85" t="s">
        <v>45</v>
      </c>
      <c r="D25" s="86"/>
      <c r="E25" s="3">
        <v>480000</v>
      </c>
    </row>
    <row r="26" spans="1:5" ht="17.25" customHeight="1">
      <c r="A26" s="96"/>
      <c r="B26" s="17">
        <v>41317</v>
      </c>
      <c r="C26" s="46" t="s">
        <v>34</v>
      </c>
      <c r="D26" s="47"/>
      <c r="E26" s="33">
        <v>460000</v>
      </c>
    </row>
    <row r="27" spans="1:5" ht="16.5" customHeight="1">
      <c r="A27" s="96"/>
      <c r="B27" s="17">
        <v>41318</v>
      </c>
      <c r="C27" s="46" t="s">
        <v>52</v>
      </c>
      <c r="D27" s="47"/>
      <c r="E27" s="33">
        <v>324000</v>
      </c>
    </row>
    <row r="28" spans="1:5" ht="17.25" customHeight="1">
      <c r="A28" s="96"/>
      <c r="B28" s="17">
        <v>41320</v>
      </c>
      <c r="C28" s="46" t="s">
        <v>72</v>
      </c>
      <c r="D28" s="47"/>
      <c r="E28" s="33">
        <v>222000</v>
      </c>
    </row>
    <row r="29" spans="1:5" ht="18.75" customHeight="1">
      <c r="A29" s="96"/>
      <c r="B29" s="17">
        <v>41323</v>
      </c>
      <c r="C29" s="46" t="s">
        <v>73</v>
      </c>
      <c r="D29" s="47"/>
      <c r="E29" s="33">
        <v>445000</v>
      </c>
    </row>
    <row r="30" spans="1:5" ht="15.75" customHeight="1">
      <c r="A30" s="96"/>
      <c r="B30" s="17">
        <v>41324</v>
      </c>
      <c r="C30" s="44" t="s">
        <v>49</v>
      </c>
      <c r="D30" s="45"/>
      <c r="E30" s="33">
        <v>442000</v>
      </c>
    </row>
    <row r="31" spans="1:5" ht="18.75" customHeight="1">
      <c r="A31" s="96"/>
      <c r="B31" s="17" t="s">
        <v>51</v>
      </c>
      <c r="C31" s="85" t="s">
        <v>21</v>
      </c>
      <c r="D31" s="89"/>
      <c r="E31" s="33">
        <v>1100000</v>
      </c>
    </row>
    <row r="32" spans="1:5" ht="16.5" customHeight="1">
      <c r="A32" s="97"/>
      <c r="B32" s="10" t="s">
        <v>13</v>
      </c>
      <c r="C32" s="78" t="s">
        <v>53</v>
      </c>
      <c r="D32" s="79"/>
      <c r="E32" s="9">
        <f>SUM(E24:E31)</f>
        <v>3936000</v>
      </c>
    </row>
    <row r="33" spans="1:5" ht="24.75" customHeight="1">
      <c r="A33" s="98" t="s">
        <v>22</v>
      </c>
      <c r="B33" s="15" t="s">
        <v>51</v>
      </c>
      <c r="C33" s="73" t="s">
        <v>18</v>
      </c>
      <c r="D33" s="77"/>
      <c r="E33" s="14">
        <v>1070000</v>
      </c>
    </row>
    <row r="34" spans="1:5" ht="20.25" customHeight="1">
      <c r="A34" s="96"/>
      <c r="B34" s="15" t="s">
        <v>51</v>
      </c>
      <c r="C34" s="90" t="s">
        <v>23</v>
      </c>
      <c r="D34" s="91"/>
      <c r="E34" s="3">
        <v>635000</v>
      </c>
    </row>
    <row r="35" spans="1:5" ht="21.75" customHeight="1">
      <c r="A35" s="97"/>
      <c r="B35" s="11" t="s">
        <v>13</v>
      </c>
      <c r="C35" s="87" t="s">
        <v>16</v>
      </c>
      <c r="D35" s="88"/>
      <c r="E35" s="12">
        <f>SUM(E33:E34)</f>
        <v>1705000</v>
      </c>
    </row>
    <row r="36" spans="1:5" ht="24.75" customHeight="1">
      <c r="A36" s="69" t="s">
        <v>14</v>
      </c>
      <c r="B36" s="82"/>
      <c r="C36" s="69" t="s">
        <v>54</v>
      </c>
      <c r="D36" s="82"/>
      <c r="E36" s="13">
        <f>SUM(E17,E22,E32,E35)</f>
        <v>9887000</v>
      </c>
    </row>
  </sheetData>
  <mergeCells count="23">
    <mergeCell ref="A36:B36"/>
    <mergeCell ref="C36:D36"/>
    <mergeCell ref="C31:D31"/>
    <mergeCell ref="C18:D18"/>
    <mergeCell ref="C22:D22"/>
    <mergeCell ref="C24:D24"/>
    <mergeCell ref="C25:D25"/>
    <mergeCell ref="A18:A22"/>
    <mergeCell ref="A23:A32"/>
    <mergeCell ref="A33:A35"/>
    <mergeCell ref="C32:D32"/>
    <mergeCell ref="C33:D33"/>
    <mergeCell ref="C34:D34"/>
    <mergeCell ref="C35:D35"/>
    <mergeCell ref="A13:A17"/>
    <mergeCell ref="C13:D13"/>
    <mergeCell ref="C14:D14"/>
    <mergeCell ref="C17:D17"/>
    <mergeCell ref="A1:E1"/>
    <mergeCell ref="A4:C4"/>
    <mergeCell ref="A8:C8"/>
    <mergeCell ref="A9:C9"/>
    <mergeCell ref="C12:D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6"/>
  <sheetViews>
    <sheetView workbookViewId="0">
      <selection activeCell="J20" sqref="J20"/>
    </sheetView>
  </sheetViews>
  <sheetFormatPr defaultRowHeight="12.75"/>
  <cols>
    <col min="1" max="1" width="22.5703125" customWidth="1"/>
    <col min="2" max="2" width="19.7109375" customWidth="1"/>
    <col min="3" max="3" width="20.85546875" customWidth="1"/>
    <col min="4" max="4" width="8.7109375" customWidth="1"/>
    <col min="5" max="5" width="21.7109375" customWidth="1"/>
    <col min="7" max="7" width="9.42578125" bestFit="1" customWidth="1"/>
  </cols>
  <sheetData>
    <row r="1" spans="1:5" ht="27">
      <c r="A1" s="60" t="s">
        <v>55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0</v>
      </c>
      <c r="B3" s="5"/>
      <c r="C3" s="6"/>
      <c r="D3" s="6"/>
      <c r="E3" s="43" t="s">
        <v>30</v>
      </c>
    </row>
    <row r="4" spans="1:5" ht="18.75" customHeight="1">
      <c r="A4" s="63" t="s">
        <v>1</v>
      </c>
      <c r="B4" s="64"/>
      <c r="C4" s="65"/>
      <c r="D4" s="19" t="s">
        <v>2</v>
      </c>
      <c r="E4" s="29" t="s">
        <v>3</v>
      </c>
    </row>
    <row r="5" spans="1:5" ht="16.5" customHeight="1">
      <c r="A5" s="20" t="s">
        <v>4</v>
      </c>
      <c r="B5" s="21"/>
      <c r="C5" s="22"/>
      <c r="D5" s="23" t="str">
        <f>C19</f>
        <v>6건</v>
      </c>
      <c r="E5" s="30">
        <f>E19</f>
        <v>2296700</v>
      </c>
    </row>
    <row r="6" spans="1:5" ht="17.25" customHeight="1">
      <c r="A6" s="24" t="s">
        <v>5</v>
      </c>
      <c r="B6" s="25"/>
      <c r="C6" s="26"/>
      <c r="D6" s="27" t="str">
        <f>C23</f>
        <v>3건</v>
      </c>
      <c r="E6" s="31">
        <f>E23</f>
        <v>1487000</v>
      </c>
    </row>
    <row r="7" spans="1:5" ht="20.25" customHeight="1">
      <c r="A7" s="24" t="s">
        <v>6</v>
      </c>
      <c r="B7" s="25"/>
      <c r="C7" s="26"/>
      <c r="D7" s="27" t="str">
        <f>C32</f>
        <v>8건</v>
      </c>
      <c r="E7" s="31">
        <f>E32</f>
        <v>3471000</v>
      </c>
    </row>
    <row r="8" spans="1:5" ht="19.5" customHeight="1">
      <c r="A8" s="66" t="s">
        <v>19</v>
      </c>
      <c r="B8" s="67"/>
      <c r="C8" s="68"/>
      <c r="D8" s="28" t="str">
        <f>C35</f>
        <v>2건</v>
      </c>
      <c r="E8" s="32">
        <f>E35</f>
        <v>1093800</v>
      </c>
    </row>
    <row r="9" spans="1:5" ht="17.25" customHeight="1">
      <c r="A9" s="69" t="s">
        <v>7</v>
      </c>
      <c r="B9" s="70"/>
      <c r="C9" s="71"/>
      <c r="D9" s="16" t="str">
        <f>C36</f>
        <v>19건</v>
      </c>
      <c r="E9" s="18">
        <f>SUM(E5:E8)</f>
        <v>8348500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8</v>
      </c>
      <c r="B11" s="5"/>
      <c r="C11" s="6"/>
      <c r="D11" s="6"/>
      <c r="E11" s="6"/>
    </row>
    <row r="12" spans="1:5" ht="20.25" customHeight="1">
      <c r="A12" s="8" t="s">
        <v>9</v>
      </c>
      <c r="B12" s="8" t="s">
        <v>10</v>
      </c>
      <c r="C12" s="63" t="s">
        <v>11</v>
      </c>
      <c r="D12" s="72"/>
      <c r="E12" s="8" t="s">
        <v>12</v>
      </c>
    </row>
    <row r="13" spans="1:5" ht="19.5" customHeight="1">
      <c r="A13" s="92" t="s">
        <v>15</v>
      </c>
      <c r="B13" s="38">
        <v>41337</v>
      </c>
      <c r="C13" s="73" t="s">
        <v>81</v>
      </c>
      <c r="D13" s="74"/>
      <c r="E13" s="39">
        <v>430000</v>
      </c>
    </row>
    <row r="14" spans="1:5" ht="18.75" customHeight="1">
      <c r="A14" s="93"/>
      <c r="B14" s="2">
        <v>41338</v>
      </c>
      <c r="C14" s="85" t="s">
        <v>84</v>
      </c>
      <c r="D14" s="86"/>
      <c r="E14" s="3">
        <v>295000</v>
      </c>
    </row>
    <row r="15" spans="1:5" ht="16.5" customHeight="1">
      <c r="A15" s="93"/>
      <c r="B15" s="37">
        <v>41344</v>
      </c>
      <c r="C15" s="44" t="s">
        <v>57</v>
      </c>
      <c r="D15" s="45"/>
      <c r="E15" s="33">
        <v>435000</v>
      </c>
    </row>
    <row r="16" spans="1:5" ht="16.5" customHeight="1">
      <c r="A16" s="93"/>
      <c r="B16" s="2">
        <v>41345</v>
      </c>
      <c r="C16" s="35" t="s">
        <v>58</v>
      </c>
      <c r="D16" s="36"/>
      <c r="E16" s="33">
        <v>530200</v>
      </c>
    </row>
    <row r="17" spans="1:5" ht="18" customHeight="1">
      <c r="A17" s="93"/>
      <c r="B17" s="37">
        <v>41347</v>
      </c>
      <c r="C17" s="41" t="s">
        <v>82</v>
      </c>
      <c r="D17" s="42"/>
      <c r="E17" s="33">
        <v>288500</v>
      </c>
    </row>
    <row r="18" spans="1:5" ht="15.75" customHeight="1">
      <c r="A18" s="93"/>
      <c r="B18" s="37">
        <v>41348</v>
      </c>
      <c r="C18" s="44" t="s">
        <v>63</v>
      </c>
      <c r="D18" s="45"/>
      <c r="E18" s="33">
        <v>318000</v>
      </c>
    </row>
    <row r="19" spans="1:5" ht="19.5" customHeight="1">
      <c r="A19" s="94"/>
      <c r="B19" s="4" t="s">
        <v>13</v>
      </c>
      <c r="C19" s="75" t="s">
        <v>67</v>
      </c>
      <c r="D19" s="76"/>
      <c r="E19" s="9">
        <f>SUM(E13:E18)</f>
        <v>2296700</v>
      </c>
    </row>
    <row r="20" spans="1:5" ht="18.75" customHeight="1">
      <c r="A20" s="95" t="s">
        <v>24</v>
      </c>
      <c r="B20" s="17">
        <v>41337</v>
      </c>
      <c r="C20" s="53" t="s">
        <v>87</v>
      </c>
      <c r="D20" s="52"/>
      <c r="E20" s="14">
        <v>658000</v>
      </c>
    </row>
    <row r="21" spans="1:5" ht="19.5" customHeight="1">
      <c r="A21" s="93"/>
      <c r="B21" s="2">
        <v>41340</v>
      </c>
      <c r="C21" s="85" t="s">
        <v>83</v>
      </c>
      <c r="D21" s="86"/>
      <c r="E21" s="3">
        <v>621000</v>
      </c>
    </row>
    <row r="22" spans="1:5" ht="16.5" customHeight="1">
      <c r="A22" s="93"/>
      <c r="B22" s="37">
        <v>41348</v>
      </c>
      <c r="C22" s="44" t="s">
        <v>60</v>
      </c>
      <c r="D22" s="45"/>
      <c r="E22" s="33">
        <v>208000</v>
      </c>
    </row>
    <row r="23" spans="1:5" ht="21" customHeight="1">
      <c r="A23" s="94"/>
      <c r="B23" s="10" t="s">
        <v>13</v>
      </c>
      <c r="C23" s="78" t="s">
        <v>68</v>
      </c>
      <c r="D23" s="79"/>
      <c r="E23" s="9">
        <f>SUM(E20:E22)</f>
        <v>1487000</v>
      </c>
    </row>
    <row r="24" spans="1:5" ht="18" customHeight="1">
      <c r="A24" s="92" t="s">
        <v>17</v>
      </c>
      <c r="B24" s="15">
        <v>41338</v>
      </c>
      <c r="C24" s="50" t="s">
        <v>25</v>
      </c>
      <c r="D24" s="49"/>
      <c r="E24" s="14">
        <v>330000</v>
      </c>
    </row>
    <row r="25" spans="1:5" ht="20.25" customHeight="1">
      <c r="A25" s="96"/>
      <c r="B25" s="15">
        <v>41339</v>
      </c>
      <c r="C25" s="50" t="s">
        <v>66</v>
      </c>
      <c r="D25" s="49"/>
      <c r="E25" s="14">
        <v>146000</v>
      </c>
    </row>
    <row r="26" spans="1:5" ht="17.25" customHeight="1">
      <c r="A26" s="96"/>
      <c r="B26" s="17">
        <v>41344</v>
      </c>
      <c r="C26" s="83" t="s">
        <v>56</v>
      </c>
      <c r="D26" s="84"/>
      <c r="E26" s="33">
        <v>392000</v>
      </c>
    </row>
    <row r="27" spans="1:5" ht="19.5" customHeight="1">
      <c r="A27" s="96"/>
      <c r="B27" s="17">
        <v>41341</v>
      </c>
      <c r="C27" s="85" t="s">
        <v>45</v>
      </c>
      <c r="D27" s="86"/>
      <c r="E27" s="3">
        <v>480000</v>
      </c>
    </row>
    <row r="28" spans="1:5" ht="21" customHeight="1">
      <c r="A28" s="96"/>
      <c r="B28" s="17">
        <v>41346</v>
      </c>
      <c r="C28" s="46" t="s">
        <v>59</v>
      </c>
      <c r="D28" s="47"/>
      <c r="E28" s="33">
        <v>147000</v>
      </c>
    </row>
    <row r="29" spans="1:5" ht="18" customHeight="1">
      <c r="A29" s="96"/>
      <c r="B29" s="17">
        <v>41352</v>
      </c>
      <c r="C29" s="46" t="s">
        <v>61</v>
      </c>
      <c r="D29" s="47"/>
      <c r="E29" s="33">
        <v>442000</v>
      </c>
    </row>
    <row r="30" spans="1:5" ht="20.25" customHeight="1">
      <c r="A30" s="96"/>
      <c r="B30" s="17">
        <v>41362</v>
      </c>
      <c r="C30" s="46" t="s">
        <v>62</v>
      </c>
      <c r="D30" s="47"/>
      <c r="E30" s="33">
        <v>434000</v>
      </c>
    </row>
    <row r="31" spans="1:5" ht="21" customHeight="1">
      <c r="A31" s="96"/>
      <c r="B31" s="17" t="s">
        <v>64</v>
      </c>
      <c r="C31" s="85" t="s">
        <v>21</v>
      </c>
      <c r="D31" s="89"/>
      <c r="E31" s="33">
        <v>1100000</v>
      </c>
    </row>
    <row r="32" spans="1:5" ht="17.25" customHeight="1">
      <c r="A32" s="97"/>
      <c r="B32" s="10" t="s">
        <v>13</v>
      </c>
      <c r="C32" s="78" t="s">
        <v>69</v>
      </c>
      <c r="D32" s="79"/>
      <c r="E32" s="9">
        <f>SUM(E24:E31)</f>
        <v>3471000</v>
      </c>
    </row>
    <row r="33" spans="1:7" ht="16.5" customHeight="1">
      <c r="A33" s="98" t="s">
        <v>22</v>
      </c>
      <c r="B33" s="15" t="s">
        <v>64</v>
      </c>
      <c r="C33" s="73" t="s">
        <v>18</v>
      </c>
      <c r="D33" s="77"/>
      <c r="E33" s="14">
        <v>340000</v>
      </c>
    </row>
    <row r="34" spans="1:7" ht="16.5" customHeight="1">
      <c r="A34" s="96"/>
      <c r="B34" s="15" t="s">
        <v>64</v>
      </c>
      <c r="C34" s="90" t="s">
        <v>23</v>
      </c>
      <c r="D34" s="91"/>
      <c r="E34" s="3">
        <v>753800</v>
      </c>
      <c r="F34" t="s">
        <v>65</v>
      </c>
      <c r="G34" s="51" t="s">
        <v>65</v>
      </c>
    </row>
    <row r="35" spans="1:7" ht="17.25" customHeight="1">
      <c r="A35" s="97"/>
      <c r="B35" s="11" t="s">
        <v>13</v>
      </c>
      <c r="C35" s="87" t="s">
        <v>16</v>
      </c>
      <c r="D35" s="88"/>
      <c r="E35" s="12">
        <f>SUM(E33:E34)</f>
        <v>1093800</v>
      </c>
    </row>
    <row r="36" spans="1:7" ht="18" customHeight="1">
      <c r="A36" s="69" t="s">
        <v>14</v>
      </c>
      <c r="B36" s="82"/>
      <c r="C36" s="69" t="s">
        <v>54</v>
      </c>
      <c r="D36" s="82"/>
      <c r="E36" s="13">
        <f>SUM(E19,E23,E32,E35)</f>
        <v>8348500</v>
      </c>
    </row>
  </sheetData>
  <mergeCells count="23">
    <mergeCell ref="C34:D34"/>
    <mergeCell ref="C35:D35"/>
    <mergeCell ref="A36:B36"/>
    <mergeCell ref="C36:D36"/>
    <mergeCell ref="A13:A19"/>
    <mergeCell ref="A20:A23"/>
    <mergeCell ref="A24:A32"/>
    <mergeCell ref="A33:A35"/>
    <mergeCell ref="C31:D31"/>
    <mergeCell ref="C32:D32"/>
    <mergeCell ref="C33:D33"/>
    <mergeCell ref="C21:D21"/>
    <mergeCell ref="C26:D26"/>
    <mergeCell ref="C27:D27"/>
    <mergeCell ref="C23:D23"/>
    <mergeCell ref="C13:D13"/>
    <mergeCell ref="C14:D14"/>
    <mergeCell ref="C19:D19"/>
    <mergeCell ref="A1:E1"/>
    <mergeCell ref="A4:C4"/>
    <mergeCell ref="A8:C8"/>
    <mergeCell ref="A9:C9"/>
    <mergeCell ref="C12:D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zoomScale="85" zoomScaleNormal="85" workbookViewId="0">
      <selection activeCell="I19" sqref="I19"/>
    </sheetView>
  </sheetViews>
  <sheetFormatPr defaultRowHeight="12.75"/>
  <cols>
    <col min="1" max="1" width="18" customWidth="1"/>
    <col min="2" max="2" width="13.5703125" customWidth="1"/>
    <col min="3" max="3" width="17.85546875" customWidth="1"/>
    <col min="4" max="4" width="30.5703125" customWidth="1"/>
    <col min="5" max="5" width="16.42578125" customWidth="1"/>
  </cols>
  <sheetData>
    <row r="1" spans="1:5" ht="27">
      <c r="A1" s="60" t="s">
        <v>88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43" t="s">
        <v>90</v>
      </c>
    </row>
    <row r="4" spans="1:5" s="1" customFormat="1" ht="2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s="1" customFormat="1" ht="20.100000000000001" customHeight="1">
      <c r="A5" s="20" t="s">
        <v>94</v>
      </c>
      <c r="B5" s="21"/>
      <c r="C5" s="22"/>
      <c r="D5" s="23" t="str">
        <f>C17</f>
        <v>3건</v>
      </c>
      <c r="E5" s="30">
        <v>1002000</v>
      </c>
    </row>
    <row r="6" spans="1:5" s="1" customFormat="1" ht="20.100000000000001" customHeight="1">
      <c r="A6" s="24" t="s">
        <v>95</v>
      </c>
      <c r="B6" s="25"/>
      <c r="C6" s="26"/>
      <c r="D6" s="27" t="str">
        <f>C25</f>
        <v>1건</v>
      </c>
      <c r="E6" s="99">
        <v>480000</v>
      </c>
    </row>
    <row r="7" spans="1:5" s="1" customFormat="1" ht="20.100000000000001" customHeight="1">
      <c r="A7" s="24" t="s">
        <v>96</v>
      </c>
      <c r="B7" s="25"/>
      <c r="C7" s="26"/>
      <c r="D7" s="27" t="str">
        <f>C38</f>
        <v>12건</v>
      </c>
      <c r="E7" s="31">
        <v>4937900</v>
      </c>
    </row>
    <row r="8" spans="1:5" s="1" customFormat="1" ht="20.100000000000001" customHeight="1">
      <c r="A8" s="66" t="s">
        <v>97</v>
      </c>
      <c r="B8" s="67"/>
      <c r="C8" s="68"/>
      <c r="D8" s="28" t="str">
        <f>C41</f>
        <v>2건</v>
      </c>
      <c r="E8" s="32">
        <v>1528890</v>
      </c>
    </row>
    <row r="9" spans="1:5" s="1" customFormat="1" ht="20.100000000000001" customHeight="1">
      <c r="A9" s="69" t="s">
        <v>98</v>
      </c>
      <c r="B9" s="70"/>
      <c r="C9" s="71"/>
      <c r="D9" s="16" t="str">
        <f>C42</f>
        <v>18건</v>
      </c>
      <c r="E9" s="18">
        <v>7948790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99</v>
      </c>
      <c r="B11" s="5"/>
      <c r="C11" s="6"/>
      <c r="D11" s="6"/>
      <c r="E11" s="6"/>
    </row>
    <row r="12" spans="1:5" ht="16.5" customHeight="1">
      <c r="A12" s="8" t="s">
        <v>100</v>
      </c>
      <c r="B12" s="8" t="s">
        <v>101</v>
      </c>
      <c r="C12" s="63" t="s">
        <v>102</v>
      </c>
      <c r="D12" s="72"/>
      <c r="E12" s="8" t="s">
        <v>103</v>
      </c>
    </row>
    <row r="13" spans="1:5" ht="16.5" customHeight="1">
      <c r="A13" s="92" t="s">
        <v>104</v>
      </c>
      <c r="B13" s="38">
        <v>41292</v>
      </c>
      <c r="C13" s="100" t="s">
        <v>105</v>
      </c>
      <c r="D13" s="101"/>
      <c r="E13" s="39">
        <v>247000</v>
      </c>
    </row>
    <row r="14" spans="1:5" ht="23.25" customHeight="1">
      <c r="A14" s="93"/>
      <c r="B14" s="2">
        <v>41299</v>
      </c>
      <c r="C14" s="102" t="s">
        <v>106</v>
      </c>
      <c r="D14" s="103"/>
      <c r="E14" s="3">
        <v>288000</v>
      </c>
    </row>
    <row r="15" spans="1:5" ht="17.25" customHeight="1">
      <c r="A15" s="93"/>
      <c r="B15" s="104">
        <v>41302</v>
      </c>
      <c r="C15" s="83" t="s">
        <v>107</v>
      </c>
      <c r="D15" s="84"/>
      <c r="E15" s="105">
        <v>467000</v>
      </c>
    </row>
    <row r="16" spans="1:5" ht="1.5" customHeight="1">
      <c r="A16" s="93"/>
      <c r="B16" s="106"/>
      <c r="C16" s="80"/>
      <c r="D16" s="107"/>
      <c r="E16" s="108"/>
    </row>
    <row r="17" spans="1:5" ht="20.100000000000001" customHeight="1">
      <c r="A17" s="94"/>
      <c r="B17" s="4" t="s">
        <v>108</v>
      </c>
      <c r="C17" s="75" t="s">
        <v>109</v>
      </c>
      <c r="D17" s="76"/>
      <c r="E17" s="9">
        <f>SUM(E13:E16)</f>
        <v>1002000</v>
      </c>
    </row>
    <row r="18" spans="1:5" ht="12" customHeight="1">
      <c r="A18" s="95" t="s">
        <v>110</v>
      </c>
      <c r="B18" s="109">
        <v>41305</v>
      </c>
      <c r="C18" s="110" t="s">
        <v>111</v>
      </c>
      <c r="D18" s="111"/>
      <c r="E18" s="112">
        <v>224000</v>
      </c>
    </row>
    <row r="19" spans="1:5" ht="1.5" customHeight="1">
      <c r="A19" s="96"/>
      <c r="B19" s="113"/>
      <c r="C19" s="114"/>
      <c r="D19" s="115"/>
      <c r="E19" s="116"/>
    </row>
    <row r="20" spans="1:5" ht="8.25" customHeight="1">
      <c r="A20" s="96"/>
      <c r="B20" s="113"/>
      <c r="C20" s="114"/>
      <c r="D20" s="115"/>
      <c r="E20" s="116"/>
    </row>
    <row r="21" spans="1:5" ht="10.5" hidden="1" customHeight="1">
      <c r="A21" s="96"/>
      <c r="B21" s="113"/>
      <c r="C21" s="114"/>
      <c r="D21" s="115"/>
      <c r="E21" s="116"/>
    </row>
    <row r="22" spans="1:5" ht="3.75" customHeight="1">
      <c r="A22" s="96"/>
      <c r="B22" s="106"/>
      <c r="C22" s="80"/>
      <c r="D22" s="107"/>
      <c r="E22" s="108"/>
    </row>
    <row r="23" spans="1:5" ht="14.25" customHeight="1">
      <c r="A23" s="96"/>
      <c r="B23" s="117">
        <v>41291</v>
      </c>
      <c r="C23" s="41" t="s">
        <v>112</v>
      </c>
      <c r="D23" s="118"/>
      <c r="E23" s="119">
        <v>115000</v>
      </c>
    </row>
    <row r="24" spans="1:5" ht="14.25" customHeight="1">
      <c r="A24" s="96"/>
      <c r="B24" s="117">
        <v>41295</v>
      </c>
      <c r="C24" s="41" t="s">
        <v>113</v>
      </c>
      <c r="D24" s="118"/>
      <c r="E24" s="119">
        <v>141000</v>
      </c>
    </row>
    <row r="25" spans="1:5" ht="21.75" customHeight="1">
      <c r="A25" s="97"/>
      <c r="B25" s="10" t="s">
        <v>108</v>
      </c>
      <c r="C25" s="78" t="s">
        <v>114</v>
      </c>
      <c r="D25" s="79"/>
      <c r="E25" s="9">
        <v>480000</v>
      </c>
    </row>
    <row r="26" spans="1:5" ht="20.100000000000001" customHeight="1">
      <c r="A26" s="92" t="s">
        <v>115</v>
      </c>
      <c r="B26" s="120">
        <v>41276</v>
      </c>
      <c r="C26" s="102" t="s">
        <v>116</v>
      </c>
      <c r="D26" s="121"/>
      <c r="E26" s="122">
        <v>446000</v>
      </c>
    </row>
    <row r="27" spans="1:5" ht="20.100000000000001" customHeight="1">
      <c r="A27" s="96"/>
      <c r="B27" s="123">
        <v>41277</v>
      </c>
      <c r="C27" s="85" t="s">
        <v>117</v>
      </c>
      <c r="D27" s="86"/>
      <c r="E27" s="3">
        <v>268400</v>
      </c>
    </row>
    <row r="28" spans="1:5" ht="20.100000000000001" customHeight="1">
      <c r="A28" s="96"/>
      <c r="B28" s="123">
        <v>41277</v>
      </c>
      <c r="C28" s="85" t="s">
        <v>118</v>
      </c>
      <c r="D28" s="86"/>
      <c r="E28" s="3">
        <v>416000</v>
      </c>
    </row>
    <row r="29" spans="1:5" ht="20.100000000000001" customHeight="1">
      <c r="A29" s="96"/>
      <c r="B29" s="123">
        <v>41282</v>
      </c>
      <c r="C29" s="85" t="s">
        <v>118</v>
      </c>
      <c r="D29" s="86"/>
      <c r="E29" s="3">
        <v>226000</v>
      </c>
    </row>
    <row r="30" spans="1:5" ht="20.100000000000001" customHeight="1">
      <c r="A30" s="96"/>
      <c r="B30" s="123">
        <v>40917</v>
      </c>
      <c r="C30" s="58" t="s">
        <v>119</v>
      </c>
      <c r="D30" s="59"/>
      <c r="E30" s="3">
        <v>459800</v>
      </c>
    </row>
    <row r="31" spans="1:5" ht="20.100000000000001" customHeight="1">
      <c r="A31" s="96"/>
      <c r="B31" s="123">
        <v>41285</v>
      </c>
      <c r="C31" s="58" t="s">
        <v>120</v>
      </c>
      <c r="D31" s="59"/>
      <c r="E31" s="3">
        <v>470000</v>
      </c>
    </row>
    <row r="32" spans="1:5" ht="20.100000000000001" customHeight="1">
      <c r="A32" s="96"/>
      <c r="B32" s="123">
        <v>41288</v>
      </c>
      <c r="C32" s="85" t="s">
        <v>121</v>
      </c>
      <c r="D32" s="86"/>
      <c r="E32" s="3">
        <v>570000</v>
      </c>
    </row>
    <row r="33" spans="1:5" ht="20.100000000000001" customHeight="1">
      <c r="A33" s="96"/>
      <c r="B33" s="123">
        <v>41296</v>
      </c>
      <c r="C33" s="85" t="s">
        <v>122</v>
      </c>
      <c r="D33" s="86"/>
      <c r="E33" s="3">
        <v>462000</v>
      </c>
    </row>
    <row r="34" spans="1:5" ht="20.100000000000001" customHeight="1">
      <c r="A34" s="96"/>
      <c r="B34" s="124">
        <v>41297</v>
      </c>
      <c r="C34" s="125" t="s">
        <v>123</v>
      </c>
      <c r="D34" s="126"/>
      <c r="E34" s="127">
        <v>524700</v>
      </c>
    </row>
    <row r="35" spans="1:5" ht="20.100000000000001" customHeight="1">
      <c r="A35" s="96"/>
      <c r="B35" s="124">
        <v>41303</v>
      </c>
      <c r="C35" s="125" t="s">
        <v>124</v>
      </c>
      <c r="D35" s="126"/>
      <c r="E35" s="127">
        <v>331000</v>
      </c>
    </row>
    <row r="36" spans="1:5" ht="20.100000000000001" customHeight="1">
      <c r="A36" s="96"/>
      <c r="B36" s="124">
        <v>41303</v>
      </c>
      <c r="C36" s="128" t="s">
        <v>125</v>
      </c>
      <c r="D36" s="129"/>
      <c r="E36" s="127">
        <v>364000</v>
      </c>
    </row>
    <row r="37" spans="1:5" ht="20.100000000000001" customHeight="1">
      <c r="A37" s="96"/>
      <c r="B37" s="123" t="s">
        <v>126</v>
      </c>
      <c r="C37" s="85" t="s">
        <v>127</v>
      </c>
      <c r="D37" s="86"/>
      <c r="E37" s="3">
        <v>400000</v>
      </c>
    </row>
    <row r="38" spans="1:5" ht="20.100000000000001" customHeight="1">
      <c r="A38" s="97"/>
      <c r="B38" s="10" t="s">
        <v>108</v>
      </c>
      <c r="C38" s="78" t="s">
        <v>128</v>
      </c>
      <c r="D38" s="79"/>
      <c r="E38" s="9">
        <f>SUM(E26:E37)</f>
        <v>4937900</v>
      </c>
    </row>
    <row r="39" spans="1:5" ht="20.100000000000001" customHeight="1">
      <c r="A39" s="98" t="s">
        <v>129</v>
      </c>
      <c r="B39" s="15" t="s">
        <v>126</v>
      </c>
      <c r="C39" s="73" t="s">
        <v>130</v>
      </c>
      <c r="D39" s="77"/>
      <c r="E39" s="14">
        <v>942950</v>
      </c>
    </row>
    <row r="40" spans="1:5" ht="20.100000000000001" customHeight="1">
      <c r="A40" s="96"/>
      <c r="B40" s="15" t="s">
        <v>126</v>
      </c>
      <c r="C40" s="90" t="s">
        <v>131</v>
      </c>
      <c r="D40" s="91"/>
      <c r="E40" s="3">
        <v>585940</v>
      </c>
    </row>
    <row r="41" spans="1:5" ht="20.100000000000001" customHeight="1">
      <c r="A41" s="97"/>
      <c r="B41" s="11" t="s">
        <v>108</v>
      </c>
      <c r="C41" s="87" t="s">
        <v>132</v>
      </c>
      <c r="D41" s="88"/>
      <c r="E41" s="12">
        <f>SUM(E39:E40)</f>
        <v>1528890</v>
      </c>
    </row>
    <row r="42" spans="1:5" ht="26.25" customHeight="1">
      <c r="A42" s="69" t="s">
        <v>133</v>
      </c>
      <c r="B42" s="82"/>
      <c r="C42" s="69" t="s">
        <v>134</v>
      </c>
      <c r="D42" s="82"/>
      <c r="E42" s="13">
        <f>SUM(E17,E25,E38,E41)</f>
        <v>7948790</v>
      </c>
    </row>
  </sheetData>
  <mergeCells count="34">
    <mergeCell ref="C38:D38"/>
    <mergeCell ref="A39:A41"/>
    <mergeCell ref="C39:D39"/>
    <mergeCell ref="C40:D40"/>
    <mergeCell ref="C41:D41"/>
    <mergeCell ref="A42:B42"/>
    <mergeCell ref="C42:D42"/>
    <mergeCell ref="A26:A38"/>
    <mergeCell ref="C26:D26"/>
    <mergeCell ref="C27:D27"/>
    <mergeCell ref="C28:D28"/>
    <mergeCell ref="C29:D29"/>
    <mergeCell ref="C32:D32"/>
    <mergeCell ref="C33:D33"/>
    <mergeCell ref="C34:D34"/>
    <mergeCell ref="C35:D35"/>
    <mergeCell ref="C37:D37"/>
    <mergeCell ref="E15:E16"/>
    <mergeCell ref="C17:D17"/>
    <mergeCell ref="A18:A25"/>
    <mergeCell ref="B18:B22"/>
    <mergeCell ref="C18:D22"/>
    <mergeCell ref="E18:E22"/>
    <mergeCell ref="C25:D25"/>
    <mergeCell ref="A1:E1"/>
    <mergeCell ref="A4:C4"/>
    <mergeCell ref="A8:C8"/>
    <mergeCell ref="A9:C9"/>
    <mergeCell ref="C12:D12"/>
    <mergeCell ref="A13:A17"/>
    <mergeCell ref="C13:D13"/>
    <mergeCell ref="C14:D14"/>
    <mergeCell ref="B15:B16"/>
    <mergeCell ref="C15:D16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9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7"/>
  <sheetViews>
    <sheetView topLeftCell="A12" zoomScale="115" zoomScaleNormal="115" workbookViewId="0">
      <selection activeCell="I19" sqref="I19"/>
    </sheetView>
  </sheetViews>
  <sheetFormatPr defaultRowHeight="12.75"/>
  <cols>
    <col min="1" max="1" width="31.7109375" customWidth="1"/>
    <col min="2" max="2" width="15.85546875" customWidth="1"/>
    <col min="4" max="4" width="19.7109375" customWidth="1"/>
    <col min="5" max="5" width="25.7109375" customWidth="1"/>
  </cols>
  <sheetData>
    <row r="1" spans="1:5" ht="27">
      <c r="A1" s="60" t="s">
        <v>135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43" t="s">
        <v>90</v>
      </c>
    </row>
    <row r="4" spans="1:5" ht="20.10000000000000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ht="20.100000000000001" customHeight="1">
      <c r="A5" s="20" t="s">
        <v>94</v>
      </c>
      <c r="B5" s="21"/>
      <c r="C5" s="22"/>
      <c r="D5" s="23" t="str">
        <f>C14</f>
        <v>1건</v>
      </c>
      <c r="E5" s="30">
        <v>300000</v>
      </c>
    </row>
    <row r="6" spans="1:5" ht="20.100000000000001" customHeight="1">
      <c r="A6" s="24" t="s">
        <v>95</v>
      </c>
      <c r="B6" s="25"/>
      <c r="C6" s="26"/>
      <c r="D6" s="27" t="str">
        <f>C16</f>
        <v>1건</v>
      </c>
      <c r="E6" s="31">
        <v>376000</v>
      </c>
    </row>
    <row r="7" spans="1:5" ht="20.100000000000001" customHeight="1">
      <c r="A7" s="24" t="s">
        <v>96</v>
      </c>
      <c r="B7" s="25"/>
      <c r="C7" s="26"/>
      <c r="D7" s="27" t="str">
        <f>C23</f>
        <v>6건</v>
      </c>
      <c r="E7" s="31">
        <v>1841000</v>
      </c>
    </row>
    <row r="8" spans="1:5" ht="20.100000000000001" customHeight="1">
      <c r="A8" s="66" t="s">
        <v>97</v>
      </c>
      <c r="B8" s="67"/>
      <c r="C8" s="68"/>
      <c r="D8" s="28" t="str">
        <f>C26</f>
        <v>2건</v>
      </c>
      <c r="E8" s="32">
        <v>75380</v>
      </c>
    </row>
    <row r="9" spans="1:5" ht="20.100000000000001" customHeight="1">
      <c r="A9" s="69" t="s">
        <v>98</v>
      </c>
      <c r="B9" s="70"/>
      <c r="C9" s="71"/>
      <c r="D9" s="16" t="s">
        <v>136</v>
      </c>
      <c r="E9" s="18">
        <f>SUM(E5:E8)</f>
        <v>2592380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99</v>
      </c>
      <c r="B11" s="5"/>
      <c r="C11" s="6"/>
      <c r="D11" s="6"/>
      <c r="E11" s="6"/>
    </row>
    <row r="12" spans="1:5" ht="20.100000000000001" customHeight="1">
      <c r="A12" s="8" t="s">
        <v>100</v>
      </c>
      <c r="B12" s="8" t="s">
        <v>101</v>
      </c>
      <c r="C12" s="63" t="s">
        <v>102</v>
      </c>
      <c r="D12" s="72"/>
      <c r="E12" s="8" t="s">
        <v>103</v>
      </c>
    </row>
    <row r="13" spans="1:5" ht="20.100000000000001" customHeight="1">
      <c r="A13" s="92" t="s">
        <v>137</v>
      </c>
      <c r="B13" s="130">
        <v>41320</v>
      </c>
      <c r="C13" s="131" t="s">
        <v>138</v>
      </c>
      <c r="D13" s="132"/>
      <c r="E13" s="133">
        <v>300000</v>
      </c>
    </row>
    <row r="14" spans="1:5" ht="20.100000000000001" customHeight="1">
      <c r="A14" s="134"/>
      <c r="B14" s="4" t="s">
        <v>108</v>
      </c>
      <c r="C14" s="75" t="s">
        <v>114</v>
      </c>
      <c r="D14" s="76"/>
      <c r="E14" s="9">
        <f>SUM(E13:E13)</f>
        <v>300000</v>
      </c>
    </row>
    <row r="15" spans="1:5" ht="20.100000000000001" customHeight="1">
      <c r="A15" s="135" t="s">
        <v>139</v>
      </c>
      <c r="B15" s="136">
        <v>41313</v>
      </c>
      <c r="C15" s="110" t="s">
        <v>140</v>
      </c>
      <c r="D15" s="111"/>
      <c r="E15" s="137">
        <v>376000</v>
      </c>
    </row>
    <row r="16" spans="1:5" ht="20.100000000000001" customHeight="1">
      <c r="A16" s="138"/>
      <c r="B16" s="10" t="s">
        <v>108</v>
      </c>
      <c r="C16" s="78" t="s">
        <v>114</v>
      </c>
      <c r="D16" s="79"/>
      <c r="E16" s="9">
        <f>SUM(E15)</f>
        <v>376000</v>
      </c>
    </row>
    <row r="17" spans="1:5" ht="20.100000000000001" customHeight="1">
      <c r="A17" s="92" t="s">
        <v>141</v>
      </c>
      <c r="B17" s="120">
        <v>41310</v>
      </c>
      <c r="C17" s="102" t="s">
        <v>142</v>
      </c>
      <c r="D17" s="121"/>
      <c r="E17" s="122">
        <v>92000</v>
      </c>
    </row>
    <row r="18" spans="1:5" ht="20.100000000000001" customHeight="1">
      <c r="A18" s="139"/>
      <c r="B18" s="123">
        <v>41311</v>
      </c>
      <c r="C18" s="85" t="s">
        <v>143</v>
      </c>
      <c r="D18" s="86"/>
      <c r="E18" s="3">
        <v>1134000</v>
      </c>
    </row>
    <row r="19" spans="1:5" ht="20.100000000000001" customHeight="1">
      <c r="A19" s="139"/>
      <c r="B19" s="123">
        <v>41317</v>
      </c>
      <c r="C19" s="85" t="s">
        <v>144</v>
      </c>
      <c r="D19" s="86"/>
      <c r="E19" s="3">
        <v>68000</v>
      </c>
    </row>
    <row r="20" spans="1:5" ht="20.100000000000001" customHeight="1">
      <c r="A20" s="139"/>
      <c r="B20" s="17">
        <v>41318</v>
      </c>
      <c r="C20" s="140" t="s">
        <v>145</v>
      </c>
      <c r="D20" s="140"/>
      <c r="E20" s="33">
        <v>67000</v>
      </c>
    </row>
    <row r="21" spans="1:5" ht="20.100000000000001" customHeight="1">
      <c r="A21" s="139"/>
      <c r="B21" s="17">
        <v>41319</v>
      </c>
      <c r="C21" s="56" t="s">
        <v>146</v>
      </c>
      <c r="D21" s="57"/>
      <c r="E21" s="33">
        <v>470000</v>
      </c>
    </row>
    <row r="22" spans="1:5" ht="20.100000000000001" customHeight="1">
      <c r="A22" s="139"/>
      <c r="B22" s="141" t="s">
        <v>147</v>
      </c>
      <c r="C22" s="41" t="s">
        <v>127</v>
      </c>
      <c r="D22" s="118"/>
      <c r="E22" s="119">
        <v>10000</v>
      </c>
    </row>
    <row r="23" spans="1:5" ht="20.100000000000001" customHeight="1">
      <c r="A23" s="134"/>
      <c r="B23" s="10" t="s">
        <v>108</v>
      </c>
      <c r="C23" s="78" t="s">
        <v>148</v>
      </c>
      <c r="D23" s="79"/>
      <c r="E23" s="9">
        <f>SUM(E17:E22)</f>
        <v>1841000</v>
      </c>
    </row>
    <row r="24" spans="1:5" ht="20.100000000000001" customHeight="1">
      <c r="A24" s="98" t="s">
        <v>129</v>
      </c>
      <c r="B24" s="15" t="s">
        <v>147</v>
      </c>
      <c r="C24" s="73" t="s">
        <v>130</v>
      </c>
      <c r="D24" s="77"/>
      <c r="E24" s="14">
        <v>14000</v>
      </c>
    </row>
    <row r="25" spans="1:5" ht="20.100000000000001" customHeight="1">
      <c r="A25" s="142"/>
      <c r="B25" s="15" t="s">
        <v>147</v>
      </c>
      <c r="C25" s="90" t="s">
        <v>131</v>
      </c>
      <c r="D25" s="91"/>
      <c r="E25" s="3">
        <v>61380</v>
      </c>
    </row>
    <row r="26" spans="1:5" ht="20.100000000000001" customHeight="1">
      <c r="A26" s="143"/>
      <c r="B26" s="11" t="s">
        <v>108</v>
      </c>
      <c r="C26" s="87" t="s">
        <v>132</v>
      </c>
      <c r="D26" s="88"/>
      <c r="E26" s="12">
        <f>SUM(E24:E25)</f>
        <v>75380</v>
      </c>
    </row>
    <row r="27" spans="1:5" ht="20.100000000000001" customHeight="1">
      <c r="A27" s="69" t="s">
        <v>133</v>
      </c>
      <c r="B27" s="82"/>
      <c r="C27" s="69" t="s">
        <v>136</v>
      </c>
      <c r="D27" s="82"/>
      <c r="E27" s="13">
        <f>SUM(E14,E16,E23,E26)</f>
        <v>2592380</v>
      </c>
    </row>
  </sheetData>
  <mergeCells count="23">
    <mergeCell ref="A24:A26"/>
    <mergeCell ref="C24:D24"/>
    <mergeCell ref="C25:D25"/>
    <mergeCell ref="C26:D26"/>
    <mergeCell ref="A27:B27"/>
    <mergeCell ref="C27:D27"/>
    <mergeCell ref="A15:A16"/>
    <mergeCell ref="C15:D15"/>
    <mergeCell ref="C16:D16"/>
    <mergeCell ref="A17:A23"/>
    <mergeCell ref="C17:D17"/>
    <mergeCell ref="C18:D18"/>
    <mergeCell ref="C19:D19"/>
    <mergeCell ref="C20:D20"/>
    <mergeCell ref="C23:D23"/>
    <mergeCell ref="A1:E1"/>
    <mergeCell ref="A4:C4"/>
    <mergeCell ref="A8:C8"/>
    <mergeCell ref="A9:C9"/>
    <mergeCell ref="C12:D12"/>
    <mergeCell ref="A13:A14"/>
    <mergeCell ref="C13:D13"/>
    <mergeCell ref="C14:D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7"/>
  <sheetViews>
    <sheetView zoomScale="115" zoomScaleNormal="115" workbookViewId="0">
      <selection activeCell="I19" sqref="I19"/>
    </sheetView>
  </sheetViews>
  <sheetFormatPr defaultRowHeight="12.75"/>
  <cols>
    <col min="1" max="1" width="32.85546875" customWidth="1"/>
    <col min="2" max="2" width="18.5703125" customWidth="1"/>
    <col min="3" max="3" width="19.5703125" customWidth="1"/>
    <col min="4" max="4" width="12.5703125" customWidth="1"/>
    <col min="5" max="5" width="18.5703125" customWidth="1"/>
  </cols>
  <sheetData>
    <row r="1" spans="1:5" ht="27">
      <c r="A1" s="60" t="s">
        <v>149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43" t="s">
        <v>90</v>
      </c>
    </row>
    <row r="4" spans="1:5" ht="20.10000000000000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ht="20.100000000000001" customHeight="1">
      <c r="A5" s="20" t="s">
        <v>94</v>
      </c>
      <c r="B5" s="21"/>
      <c r="C5" s="22"/>
      <c r="D5" s="23" t="str">
        <f>C14</f>
        <v>1건</v>
      </c>
      <c r="E5" s="30">
        <v>273000</v>
      </c>
    </row>
    <row r="6" spans="1:5" ht="20.100000000000001" customHeight="1">
      <c r="A6" s="24" t="s">
        <v>95</v>
      </c>
      <c r="B6" s="25"/>
      <c r="C6" s="26"/>
      <c r="D6" s="27" t="str">
        <f>C17</f>
        <v>2건</v>
      </c>
      <c r="E6" s="31">
        <v>552000</v>
      </c>
    </row>
    <row r="7" spans="1:5" ht="20.100000000000001" customHeight="1">
      <c r="A7" s="24" t="s">
        <v>96</v>
      </c>
      <c r="B7" s="25"/>
      <c r="C7" s="26"/>
      <c r="D7" s="27" t="str">
        <f>C24</f>
        <v>6건</v>
      </c>
      <c r="E7" s="31">
        <v>3043500</v>
      </c>
    </row>
    <row r="8" spans="1:5" ht="20.100000000000001" customHeight="1">
      <c r="A8" s="66" t="s">
        <v>97</v>
      </c>
      <c r="B8" s="67"/>
      <c r="C8" s="68"/>
      <c r="D8" s="28" t="s">
        <v>114</v>
      </c>
      <c r="E8" s="32">
        <v>158990</v>
      </c>
    </row>
    <row r="9" spans="1:5" ht="20.100000000000001" customHeight="1">
      <c r="A9" s="69" t="s">
        <v>98</v>
      </c>
      <c r="B9" s="70"/>
      <c r="C9" s="71"/>
      <c r="D9" s="16" t="str">
        <f>C27</f>
        <v>10건</v>
      </c>
      <c r="E9" s="18">
        <f>SUM(E5:E8)</f>
        <v>4027490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99</v>
      </c>
      <c r="B11" s="5"/>
      <c r="C11" s="6"/>
      <c r="D11" s="6"/>
      <c r="E11" s="6"/>
    </row>
    <row r="12" spans="1:5" ht="20.100000000000001" customHeight="1">
      <c r="A12" s="8" t="s">
        <v>100</v>
      </c>
      <c r="B12" s="8" t="s">
        <v>101</v>
      </c>
      <c r="C12" s="63" t="s">
        <v>102</v>
      </c>
      <c r="D12" s="72"/>
      <c r="E12" s="8" t="s">
        <v>103</v>
      </c>
    </row>
    <row r="13" spans="1:5" ht="20.100000000000001" customHeight="1">
      <c r="A13" s="92" t="s">
        <v>150</v>
      </c>
      <c r="B13" s="130">
        <v>41341</v>
      </c>
      <c r="C13" s="131" t="s">
        <v>138</v>
      </c>
      <c r="D13" s="132"/>
      <c r="E13" s="133">
        <v>273000</v>
      </c>
    </row>
    <row r="14" spans="1:5" ht="20.100000000000001" customHeight="1">
      <c r="A14" s="134"/>
      <c r="B14" s="4" t="s">
        <v>108</v>
      </c>
      <c r="C14" s="75" t="s">
        <v>114</v>
      </c>
      <c r="D14" s="76"/>
      <c r="E14" s="9">
        <f>SUM(E13:E13)</f>
        <v>273000</v>
      </c>
    </row>
    <row r="15" spans="1:5" ht="20.100000000000001" customHeight="1">
      <c r="A15" s="135" t="s">
        <v>151</v>
      </c>
      <c r="B15" s="136">
        <v>41341</v>
      </c>
      <c r="C15" s="110" t="s">
        <v>152</v>
      </c>
      <c r="D15" s="111"/>
      <c r="E15" s="137">
        <v>286000</v>
      </c>
    </row>
    <row r="16" spans="1:5" ht="20.100000000000001" customHeight="1">
      <c r="A16" s="144"/>
      <c r="B16" s="117">
        <v>41341</v>
      </c>
      <c r="C16" s="41" t="s">
        <v>153</v>
      </c>
      <c r="D16" s="118"/>
      <c r="E16" s="119">
        <v>266000</v>
      </c>
    </row>
    <row r="17" spans="1:5" ht="20.100000000000001" customHeight="1">
      <c r="A17" s="138"/>
      <c r="B17" s="10" t="s">
        <v>108</v>
      </c>
      <c r="C17" s="78" t="s">
        <v>132</v>
      </c>
      <c r="D17" s="79"/>
      <c r="E17" s="9">
        <f>SUM(E15:E16)</f>
        <v>552000</v>
      </c>
    </row>
    <row r="18" spans="1:5" ht="20.100000000000001" customHeight="1">
      <c r="A18" s="92" t="s">
        <v>141</v>
      </c>
      <c r="B18" s="120">
        <v>41340</v>
      </c>
      <c r="C18" s="102" t="s">
        <v>154</v>
      </c>
      <c r="D18" s="121"/>
      <c r="E18" s="122">
        <v>400000</v>
      </c>
    </row>
    <row r="19" spans="1:5" ht="20.100000000000001" customHeight="1">
      <c r="A19" s="139"/>
      <c r="B19" s="123">
        <v>41340</v>
      </c>
      <c r="C19" s="85" t="s">
        <v>155</v>
      </c>
      <c r="D19" s="86"/>
      <c r="E19" s="3">
        <v>1185000</v>
      </c>
    </row>
    <row r="20" spans="1:5" ht="20.100000000000001" customHeight="1">
      <c r="A20" s="139"/>
      <c r="B20" s="123">
        <v>41341</v>
      </c>
      <c r="C20" s="85" t="s">
        <v>156</v>
      </c>
      <c r="D20" s="86"/>
      <c r="E20" s="3">
        <v>453500</v>
      </c>
    </row>
    <row r="21" spans="1:5" ht="20.100000000000001" customHeight="1">
      <c r="A21" s="139"/>
      <c r="B21" s="17">
        <v>41345</v>
      </c>
      <c r="C21" s="140" t="s">
        <v>157</v>
      </c>
      <c r="D21" s="140"/>
      <c r="E21" s="33">
        <v>174000</v>
      </c>
    </row>
    <row r="22" spans="1:5" ht="20.100000000000001" customHeight="1">
      <c r="A22" s="139"/>
      <c r="B22" s="17">
        <v>41348</v>
      </c>
      <c r="C22" s="83" t="s">
        <v>158</v>
      </c>
      <c r="D22" s="84"/>
      <c r="E22" s="33">
        <v>208000</v>
      </c>
    </row>
    <row r="23" spans="1:5" ht="20.100000000000001" customHeight="1">
      <c r="A23" s="139"/>
      <c r="B23" s="141">
        <v>41362</v>
      </c>
      <c r="C23" s="41" t="s">
        <v>159</v>
      </c>
      <c r="D23" s="118"/>
      <c r="E23" s="119">
        <v>623000</v>
      </c>
    </row>
    <row r="24" spans="1:5" ht="20.100000000000001" customHeight="1">
      <c r="A24" s="134"/>
      <c r="B24" s="10" t="s">
        <v>108</v>
      </c>
      <c r="C24" s="78" t="s">
        <v>148</v>
      </c>
      <c r="D24" s="79"/>
      <c r="E24" s="9">
        <f>SUM(E18:E23)</f>
        <v>3043500</v>
      </c>
    </row>
    <row r="25" spans="1:5" ht="20.100000000000001" customHeight="1">
      <c r="A25" s="98" t="s">
        <v>129</v>
      </c>
      <c r="B25" s="130" t="s">
        <v>160</v>
      </c>
      <c r="C25" s="131" t="s">
        <v>130</v>
      </c>
      <c r="D25" s="132"/>
      <c r="E25" s="145">
        <v>158990</v>
      </c>
    </row>
    <row r="26" spans="1:5" ht="20.100000000000001" customHeight="1">
      <c r="A26" s="143"/>
      <c r="B26" s="11" t="s">
        <v>108</v>
      </c>
      <c r="C26" s="87" t="s">
        <v>114</v>
      </c>
      <c r="D26" s="88"/>
      <c r="E26" s="12">
        <f>SUM(E25:E25)</f>
        <v>158990</v>
      </c>
    </row>
    <row r="27" spans="1:5" ht="20.100000000000001" customHeight="1">
      <c r="A27" s="69" t="s">
        <v>133</v>
      </c>
      <c r="B27" s="82"/>
      <c r="C27" s="69" t="s">
        <v>136</v>
      </c>
      <c r="D27" s="82"/>
      <c r="E27" s="13">
        <f>SUM(E14,E17,E24,E26)</f>
        <v>4027490</v>
      </c>
    </row>
  </sheetData>
  <mergeCells count="23">
    <mergeCell ref="A25:A26"/>
    <mergeCell ref="C25:D25"/>
    <mergeCell ref="C26:D26"/>
    <mergeCell ref="A27:B27"/>
    <mergeCell ref="C27:D27"/>
    <mergeCell ref="A15:A17"/>
    <mergeCell ref="C15:D15"/>
    <mergeCell ref="C17:D17"/>
    <mergeCell ref="A18:A24"/>
    <mergeCell ref="C18:D18"/>
    <mergeCell ref="C19:D19"/>
    <mergeCell ref="C20:D20"/>
    <mergeCell ref="C21:D21"/>
    <mergeCell ref="C22:D22"/>
    <mergeCell ref="C24:D24"/>
    <mergeCell ref="A1:E1"/>
    <mergeCell ref="A4:C4"/>
    <mergeCell ref="A8:C8"/>
    <mergeCell ref="A9:C9"/>
    <mergeCell ref="C12:D12"/>
    <mergeCell ref="A13:A14"/>
    <mergeCell ref="C13:D13"/>
    <mergeCell ref="C14:D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D39" sqref="D39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60" t="s">
        <v>161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6"/>
    </row>
    <row r="4" spans="1:5" s="1" customFormat="1" ht="2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s="1" customFormat="1" ht="20.100000000000001" customHeight="1">
      <c r="A5" s="20" t="s">
        <v>94</v>
      </c>
      <c r="B5" s="21"/>
      <c r="C5" s="22"/>
      <c r="D5" s="23" t="s">
        <v>114</v>
      </c>
      <c r="E5" s="30">
        <v>454500</v>
      </c>
    </row>
    <row r="6" spans="1:5" s="1" customFormat="1" ht="20.100000000000001" customHeight="1">
      <c r="A6" s="24" t="s">
        <v>95</v>
      </c>
      <c r="B6" s="25"/>
      <c r="C6" s="26"/>
      <c r="D6" s="27" t="s">
        <v>162</v>
      </c>
      <c r="E6" s="31">
        <v>2334083</v>
      </c>
    </row>
    <row r="7" spans="1:5" s="1" customFormat="1" ht="20.100000000000001" customHeight="1">
      <c r="A7" s="24" t="s">
        <v>96</v>
      </c>
      <c r="B7" s="25"/>
      <c r="C7" s="26"/>
      <c r="D7" s="27" t="s">
        <v>163</v>
      </c>
      <c r="E7" s="31">
        <v>3083750</v>
      </c>
    </row>
    <row r="8" spans="1:5" s="1" customFormat="1" ht="20.100000000000001" customHeight="1">
      <c r="A8" s="66" t="s">
        <v>97</v>
      </c>
      <c r="B8" s="67"/>
      <c r="C8" s="68"/>
      <c r="D8" s="28" t="s">
        <v>132</v>
      </c>
      <c r="E8" s="32">
        <v>799520</v>
      </c>
    </row>
    <row r="9" spans="1:5" s="1" customFormat="1" ht="20.100000000000001" customHeight="1">
      <c r="A9" s="69" t="s">
        <v>98</v>
      </c>
      <c r="B9" s="70"/>
      <c r="C9" s="71"/>
      <c r="D9" s="16" t="s">
        <v>164</v>
      </c>
      <c r="E9" s="18">
        <f>SUM(E5:E8)</f>
        <v>6671853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99</v>
      </c>
      <c r="B11" s="5"/>
      <c r="C11" s="6"/>
      <c r="D11" s="6"/>
      <c r="E11" s="6"/>
    </row>
    <row r="12" spans="1:5" ht="16.5" customHeight="1">
      <c r="A12" s="8" t="s">
        <v>100</v>
      </c>
      <c r="B12" s="8" t="s">
        <v>101</v>
      </c>
      <c r="C12" s="63" t="s">
        <v>102</v>
      </c>
      <c r="D12" s="72"/>
      <c r="E12" s="8" t="s">
        <v>103</v>
      </c>
    </row>
    <row r="13" spans="1:5" ht="22.5" customHeight="1">
      <c r="A13" s="92" t="s">
        <v>104</v>
      </c>
      <c r="B13" s="2">
        <v>41282</v>
      </c>
      <c r="C13" s="85" t="s">
        <v>165</v>
      </c>
      <c r="D13" s="86"/>
      <c r="E13" s="3">
        <v>454500</v>
      </c>
    </row>
    <row r="14" spans="1:5" ht="21.75" customHeight="1">
      <c r="A14" s="134"/>
      <c r="B14" s="4" t="s">
        <v>108</v>
      </c>
      <c r="C14" s="146" t="s">
        <v>114</v>
      </c>
      <c r="D14" s="76"/>
      <c r="E14" s="9">
        <f>SUM(E13:E13)</f>
        <v>454500</v>
      </c>
    </row>
    <row r="15" spans="1:5" ht="21" customHeight="1">
      <c r="A15" s="92" t="s">
        <v>166</v>
      </c>
      <c r="B15" s="2">
        <v>41278</v>
      </c>
      <c r="C15" s="85" t="s">
        <v>167</v>
      </c>
      <c r="D15" s="86"/>
      <c r="E15" s="3">
        <v>486000</v>
      </c>
    </row>
    <row r="16" spans="1:5" ht="21" customHeight="1">
      <c r="A16" s="139"/>
      <c r="B16" s="37">
        <v>41292</v>
      </c>
      <c r="C16" s="56" t="s">
        <v>168</v>
      </c>
      <c r="D16" s="57"/>
      <c r="E16" s="33">
        <v>481083</v>
      </c>
    </row>
    <row r="17" spans="1:5" ht="21" customHeight="1">
      <c r="A17" s="139"/>
      <c r="B17" s="37">
        <v>41298</v>
      </c>
      <c r="C17" s="56" t="s">
        <v>169</v>
      </c>
      <c r="D17" s="57"/>
      <c r="E17" s="33">
        <v>460000</v>
      </c>
    </row>
    <row r="18" spans="1:5" ht="21" customHeight="1">
      <c r="A18" s="139"/>
      <c r="B18" s="37">
        <v>41302</v>
      </c>
      <c r="C18" s="56" t="s">
        <v>170</v>
      </c>
      <c r="D18" s="57"/>
      <c r="E18" s="33">
        <v>495000</v>
      </c>
    </row>
    <row r="19" spans="1:5" ht="21" customHeight="1">
      <c r="A19" s="139"/>
      <c r="B19" s="37">
        <v>41303</v>
      </c>
      <c r="C19" s="56" t="s">
        <v>171</v>
      </c>
      <c r="D19" s="57"/>
      <c r="E19" s="33">
        <v>412000</v>
      </c>
    </row>
    <row r="20" spans="1:5" ht="21" customHeight="1">
      <c r="A20" s="134"/>
      <c r="B20" s="10" t="s">
        <v>108</v>
      </c>
      <c r="C20" s="147" t="s">
        <v>162</v>
      </c>
      <c r="D20" s="79"/>
      <c r="E20" s="9">
        <f>SUM(E15:E19)</f>
        <v>2334083</v>
      </c>
    </row>
    <row r="21" spans="1:5" ht="20.100000000000001" customHeight="1">
      <c r="A21" s="92" t="s">
        <v>115</v>
      </c>
      <c r="B21" s="17">
        <v>41277</v>
      </c>
      <c r="C21" s="83" t="s">
        <v>172</v>
      </c>
      <c r="D21" s="84"/>
      <c r="E21" s="33">
        <v>441750</v>
      </c>
    </row>
    <row r="22" spans="1:5" ht="20.100000000000001" customHeight="1">
      <c r="A22" s="139"/>
      <c r="B22" s="17">
        <v>41281</v>
      </c>
      <c r="C22" s="85" t="s">
        <v>173</v>
      </c>
      <c r="D22" s="86"/>
      <c r="E22" s="3">
        <v>476000</v>
      </c>
    </row>
    <row r="23" spans="1:5" ht="20.100000000000001" customHeight="1">
      <c r="A23" s="139"/>
      <c r="B23" s="17">
        <v>41282</v>
      </c>
      <c r="C23" s="85" t="s">
        <v>174</v>
      </c>
      <c r="D23" s="86"/>
      <c r="E23" s="33">
        <v>380000</v>
      </c>
    </row>
    <row r="24" spans="1:5" ht="20.100000000000001" customHeight="1">
      <c r="A24" s="139"/>
      <c r="B24" s="17">
        <v>41283</v>
      </c>
      <c r="C24" s="85" t="s">
        <v>175</v>
      </c>
      <c r="D24" s="86"/>
      <c r="E24" s="33">
        <v>461000</v>
      </c>
    </row>
    <row r="25" spans="1:5" ht="20.100000000000001" customHeight="1">
      <c r="A25" s="139"/>
      <c r="B25" s="17">
        <v>41295</v>
      </c>
      <c r="C25" s="85" t="s">
        <v>176</v>
      </c>
      <c r="D25" s="86"/>
      <c r="E25" s="33">
        <v>440000</v>
      </c>
    </row>
    <row r="26" spans="1:5" ht="20.100000000000001" customHeight="1">
      <c r="A26" s="139"/>
      <c r="B26" s="17">
        <v>41298</v>
      </c>
      <c r="C26" s="56" t="s">
        <v>177</v>
      </c>
      <c r="D26" s="57"/>
      <c r="E26" s="33">
        <v>409000</v>
      </c>
    </row>
    <row r="27" spans="1:5" ht="20.100000000000001" customHeight="1">
      <c r="A27" s="139"/>
      <c r="B27" s="17">
        <v>41299</v>
      </c>
      <c r="C27" s="56" t="s">
        <v>178</v>
      </c>
      <c r="D27" s="57"/>
      <c r="E27" s="33">
        <v>476000</v>
      </c>
    </row>
    <row r="28" spans="1:5" ht="20.100000000000001" customHeight="1">
      <c r="A28" s="134"/>
      <c r="B28" s="10" t="s">
        <v>108</v>
      </c>
      <c r="C28" s="147" t="s">
        <v>163</v>
      </c>
      <c r="D28" s="79"/>
      <c r="E28" s="9">
        <f>SUM(E21:E27)</f>
        <v>3083750</v>
      </c>
    </row>
    <row r="29" spans="1:5" ht="20.100000000000001" customHeight="1">
      <c r="A29" s="148" t="s">
        <v>179</v>
      </c>
      <c r="B29" s="15">
        <v>41304</v>
      </c>
      <c r="C29" s="90" t="s">
        <v>180</v>
      </c>
      <c r="D29" s="91"/>
      <c r="E29" s="14">
        <v>499520</v>
      </c>
    </row>
    <row r="30" spans="1:5" ht="20.100000000000001" customHeight="1">
      <c r="A30" s="149"/>
      <c r="B30" s="15">
        <v>41305</v>
      </c>
      <c r="C30" s="85" t="s">
        <v>181</v>
      </c>
      <c r="D30" s="86"/>
      <c r="E30" s="14">
        <v>300000</v>
      </c>
    </row>
    <row r="31" spans="1:5" ht="20.100000000000001" customHeight="1">
      <c r="A31" s="150"/>
      <c r="B31" s="11" t="s">
        <v>108</v>
      </c>
      <c r="C31" s="151" t="s">
        <v>132</v>
      </c>
      <c r="D31" s="88"/>
      <c r="E31" s="12">
        <f>SUM(E29:E30)</f>
        <v>799520</v>
      </c>
    </row>
    <row r="32" spans="1:5" ht="20.100000000000001" customHeight="1">
      <c r="A32" s="69" t="s">
        <v>133</v>
      </c>
      <c r="B32" s="82"/>
      <c r="C32" s="69" t="s">
        <v>182</v>
      </c>
      <c r="D32" s="82"/>
      <c r="E32" s="13">
        <f>SUM(E14,E20,E28,E31)</f>
        <v>6671853</v>
      </c>
    </row>
  </sheetData>
  <mergeCells count="24">
    <mergeCell ref="A29:A31"/>
    <mergeCell ref="C29:D29"/>
    <mergeCell ref="C30:D30"/>
    <mergeCell ref="C31:D31"/>
    <mergeCell ref="A32:B32"/>
    <mergeCell ref="C32:D32"/>
    <mergeCell ref="A15:A20"/>
    <mergeCell ref="C15:D15"/>
    <mergeCell ref="C20:D20"/>
    <mergeCell ref="A21:A28"/>
    <mergeCell ref="C21:D21"/>
    <mergeCell ref="C22:D22"/>
    <mergeCell ref="C23:D23"/>
    <mergeCell ref="C24:D24"/>
    <mergeCell ref="C25:D25"/>
    <mergeCell ref="C28:D28"/>
    <mergeCell ref="A1:E1"/>
    <mergeCell ref="A4:C4"/>
    <mergeCell ref="A8:C8"/>
    <mergeCell ref="A9:C9"/>
    <mergeCell ref="C12:D12"/>
    <mergeCell ref="A13:A14"/>
    <mergeCell ref="C13:D13"/>
    <mergeCell ref="C14:D14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3"/>
  <sheetViews>
    <sheetView topLeftCell="A16" workbookViewId="0">
      <selection activeCell="A29" sqref="A29:E31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60" t="s">
        <v>183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6"/>
    </row>
    <row r="4" spans="1:5" s="1" customFormat="1" ht="2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s="1" customFormat="1" ht="20.100000000000001" customHeight="1">
      <c r="A5" s="20" t="s">
        <v>94</v>
      </c>
      <c r="B5" s="21"/>
      <c r="C5" s="22"/>
      <c r="D5" s="23" t="s">
        <v>132</v>
      </c>
      <c r="E5" s="30">
        <v>942600</v>
      </c>
    </row>
    <row r="6" spans="1:5" s="1" customFormat="1" ht="20.100000000000001" customHeight="1">
      <c r="A6" s="24" t="s">
        <v>95</v>
      </c>
      <c r="B6" s="25"/>
      <c r="C6" s="26"/>
      <c r="D6" s="27" t="s">
        <v>109</v>
      </c>
      <c r="E6" s="31">
        <v>1434000</v>
      </c>
    </row>
    <row r="7" spans="1:5" s="1" customFormat="1" ht="20.100000000000001" customHeight="1">
      <c r="A7" s="24" t="s">
        <v>96</v>
      </c>
      <c r="B7" s="25"/>
      <c r="C7" s="26"/>
      <c r="D7" s="27" t="s">
        <v>184</v>
      </c>
      <c r="E7" s="31">
        <v>4136160</v>
      </c>
    </row>
    <row r="8" spans="1:5" s="1" customFormat="1" ht="20.100000000000001" customHeight="1">
      <c r="A8" s="66" t="s">
        <v>97</v>
      </c>
      <c r="B8" s="67"/>
      <c r="C8" s="68"/>
      <c r="D8" s="28" t="s">
        <v>132</v>
      </c>
      <c r="E8" s="32">
        <v>860770</v>
      </c>
    </row>
    <row r="9" spans="1:5" s="1" customFormat="1" ht="20.100000000000001" customHeight="1">
      <c r="A9" s="69" t="s">
        <v>98</v>
      </c>
      <c r="B9" s="70"/>
      <c r="C9" s="71"/>
      <c r="D9" s="16" t="s">
        <v>185</v>
      </c>
      <c r="E9" s="18">
        <f>SUM(E5:E8)</f>
        <v>7373530</v>
      </c>
    </row>
    <row r="10" spans="1:5" ht="13.5">
      <c r="A10" s="6"/>
      <c r="B10" s="5"/>
      <c r="C10" s="6"/>
      <c r="D10" s="6"/>
      <c r="E10" s="6"/>
    </row>
    <row r="11" spans="1:5" ht="22.5">
      <c r="A11" s="7" t="s">
        <v>99</v>
      </c>
      <c r="B11" s="5"/>
      <c r="C11" s="6"/>
      <c r="D11" s="6"/>
      <c r="E11" s="6"/>
    </row>
    <row r="12" spans="1:5" ht="16.5" customHeight="1">
      <c r="A12" s="8" t="s">
        <v>100</v>
      </c>
      <c r="B12" s="8" t="s">
        <v>101</v>
      </c>
      <c r="C12" s="63" t="s">
        <v>102</v>
      </c>
      <c r="D12" s="72"/>
      <c r="E12" s="8" t="s">
        <v>103</v>
      </c>
    </row>
    <row r="13" spans="1:5" ht="22.5" customHeight="1">
      <c r="A13" s="92" t="s">
        <v>104</v>
      </c>
      <c r="B13" s="152">
        <v>41325</v>
      </c>
      <c r="C13" s="153" t="s">
        <v>186</v>
      </c>
      <c r="D13" s="121"/>
      <c r="E13" s="3">
        <v>495000</v>
      </c>
    </row>
    <row r="14" spans="1:5" ht="22.5" customHeight="1">
      <c r="A14" s="139"/>
      <c r="B14" s="117">
        <v>41327</v>
      </c>
      <c r="C14" s="154" t="s">
        <v>187</v>
      </c>
      <c r="D14" s="118"/>
      <c r="E14" s="33">
        <v>447600</v>
      </c>
    </row>
    <row r="15" spans="1:5" ht="21.75" customHeight="1">
      <c r="A15" s="134"/>
      <c r="B15" s="4" t="s">
        <v>108</v>
      </c>
      <c r="C15" s="146" t="s">
        <v>132</v>
      </c>
      <c r="D15" s="76"/>
      <c r="E15" s="9">
        <f>SUM(E13:E14)</f>
        <v>942600</v>
      </c>
    </row>
    <row r="16" spans="1:5" ht="21" customHeight="1">
      <c r="A16" s="92" t="s">
        <v>166</v>
      </c>
      <c r="B16" s="17">
        <v>41317</v>
      </c>
      <c r="C16" s="155" t="s">
        <v>188</v>
      </c>
      <c r="D16" s="156"/>
      <c r="E16" s="157">
        <v>453000</v>
      </c>
    </row>
    <row r="17" spans="1:5" ht="21" customHeight="1">
      <c r="A17" s="139"/>
      <c r="B17" s="17">
        <v>41313</v>
      </c>
      <c r="C17" s="158" t="s">
        <v>189</v>
      </c>
      <c r="D17" s="159"/>
      <c r="E17" s="157">
        <v>495000</v>
      </c>
    </row>
    <row r="18" spans="1:5" ht="21" customHeight="1">
      <c r="A18" s="139"/>
      <c r="B18" s="17">
        <v>41319</v>
      </c>
      <c r="C18" s="158" t="s">
        <v>188</v>
      </c>
      <c r="D18" s="159"/>
      <c r="E18" s="157">
        <v>486000</v>
      </c>
    </row>
    <row r="19" spans="1:5" ht="21" customHeight="1">
      <c r="A19" s="134"/>
      <c r="B19" s="10" t="s">
        <v>108</v>
      </c>
      <c r="C19" s="147" t="s">
        <v>109</v>
      </c>
      <c r="D19" s="79"/>
      <c r="E19" s="9">
        <f>SUM(E16:E18)</f>
        <v>1434000</v>
      </c>
    </row>
    <row r="20" spans="1:5" ht="20.100000000000001" customHeight="1">
      <c r="A20" s="92" t="s">
        <v>115</v>
      </c>
      <c r="B20" s="2">
        <v>41309</v>
      </c>
      <c r="C20" s="153" t="s">
        <v>190</v>
      </c>
      <c r="D20" s="121"/>
      <c r="E20" s="3">
        <v>425000</v>
      </c>
    </row>
    <row r="21" spans="1:5" ht="20.100000000000001" customHeight="1">
      <c r="A21" s="139"/>
      <c r="B21" s="2">
        <v>41311</v>
      </c>
      <c r="C21" s="85" t="s">
        <v>191</v>
      </c>
      <c r="D21" s="86"/>
      <c r="E21" s="3">
        <v>461750</v>
      </c>
    </row>
    <row r="22" spans="1:5" ht="20.100000000000001" customHeight="1">
      <c r="A22" s="139"/>
      <c r="B22" s="2">
        <v>41312</v>
      </c>
      <c r="C22" s="85" t="s">
        <v>192</v>
      </c>
      <c r="D22" s="86"/>
      <c r="E22" s="3">
        <v>456600</v>
      </c>
    </row>
    <row r="23" spans="1:5" ht="20.100000000000001" customHeight="1">
      <c r="A23" s="139"/>
      <c r="B23" s="2">
        <v>41313</v>
      </c>
      <c r="C23" s="85" t="s">
        <v>193</v>
      </c>
      <c r="D23" s="86"/>
      <c r="E23" s="3">
        <v>466000</v>
      </c>
    </row>
    <row r="24" spans="1:5" ht="20.100000000000001" customHeight="1">
      <c r="A24" s="139"/>
      <c r="B24" s="2">
        <v>41318</v>
      </c>
      <c r="C24" s="58" t="s">
        <v>194</v>
      </c>
      <c r="D24" s="59"/>
      <c r="E24" s="3">
        <v>445000</v>
      </c>
    </row>
    <row r="25" spans="1:5" ht="20.100000000000001" customHeight="1">
      <c r="A25" s="139"/>
      <c r="B25" s="2">
        <v>41319</v>
      </c>
      <c r="C25" s="85" t="s">
        <v>195</v>
      </c>
      <c r="D25" s="86"/>
      <c r="E25" s="3">
        <v>455860</v>
      </c>
    </row>
    <row r="26" spans="1:5" ht="20.100000000000001" customHeight="1">
      <c r="A26" s="139"/>
      <c r="B26" s="2">
        <v>41324</v>
      </c>
      <c r="C26" s="85" t="s">
        <v>196</v>
      </c>
      <c r="D26" s="86"/>
      <c r="E26" s="3">
        <v>480950</v>
      </c>
    </row>
    <row r="27" spans="1:5" ht="20.100000000000001" customHeight="1">
      <c r="A27" s="139"/>
      <c r="B27" s="37">
        <v>41325</v>
      </c>
      <c r="C27" s="160" t="s">
        <v>197</v>
      </c>
      <c r="D27" s="57"/>
      <c r="E27" s="33">
        <v>473000</v>
      </c>
    </row>
    <row r="28" spans="1:5" ht="20.100000000000001" customHeight="1">
      <c r="A28" s="139"/>
      <c r="B28" s="37">
        <v>41331</v>
      </c>
      <c r="C28" s="160" t="s">
        <v>198</v>
      </c>
      <c r="D28" s="57"/>
      <c r="E28" s="33">
        <v>472000</v>
      </c>
    </row>
    <row r="29" spans="1:5" ht="20.100000000000001" customHeight="1">
      <c r="A29" s="134"/>
      <c r="B29" s="10" t="s">
        <v>108</v>
      </c>
      <c r="C29" s="147" t="s">
        <v>184</v>
      </c>
      <c r="D29" s="79"/>
      <c r="E29" s="9">
        <f>SUM(E20:E28)</f>
        <v>4136160</v>
      </c>
    </row>
    <row r="30" spans="1:5" ht="20.100000000000001" customHeight="1">
      <c r="A30" s="161"/>
      <c r="B30" s="15">
        <v>41323</v>
      </c>
      <c r="C30" s="90" t="s">
        <v>199</v>
      </c>
      <c r="D30" s="91"/>
      <c r="E30" s="14">
        <v>373900</v>
      </c>
    </row>
    <row r="31" spans="1:5" ht="20.100000000000001" customHeight="1">
      <c r="A31" s="148" t="s">
        <v>179</v>
      </c>
      <c r="B31" s="15">
        <v>41326</v>
      </c>
      <c r="C31" s="90" t="s">
        <v>180</v>
      </c>
      <c r="D31" s="91"/>
      <c r="E31" s="14">
        <v>486870</v>
      </c>
    </row>
    <row r="32" spans="1:5" ht="20.100000000000001" customHeight="1">
      <c r="A32" s="150"/>
      <c r="B32" s="11" t="s">
        <v>108</v>
      </c>
      <c r="C32" s="151" t="s">
        <v>132</v>
      </c>
      <c r="D32" s="88"/>
      <c r="E32" s="12">
        <f>SUM(E30:E31)</f>
        <v>860770</v>
      </c>
    </row>
    <row r="33" spans="1:5" ht="20.100000000000001" customHeight="1">
      <c r="A33" s="69" t="s">
        <v>133</v>
      </c>
      <c r="B33" s="82"/>
      <c r="C33" s="69" t="s">
        <v>185</v>
      </c>
      <c r="D33" s="82"/>
      <c r="E33" s="13">
        <f>E15+E19+E29+E32</f>
        <v>7373530</v>
      </c>
    </row>
  </sheetData>
  <mergeCells count="25">
    <mergeCell ref="C29:D29"/>
    <mergeCell ref="C30:D30"/>
    <mergeCell ref="A31:A32"/>
    <mergeCell ref="C31:D31"/>
    <mergeCell ref="C32:D32"/>
    <mergeCell ref="A33:B33"/>
    <mergeCell ref="C33:D33"/>
    <mergeCell ref="A16:A19"/>
    <mergeCell ref="C16:D16"/>
    <mergeCell ref="C19:D19"/>
    <mergeCell ref="A20:A29"/>
    <mergeCell ref="C20:D20"/>
    <mergeCell ref="C21:D21"/>
    <mergeCell ref="C22:D22"/>
    <mergeCell ref="C23:D23"/>
    <mergeCell ref="C25:D25"/>
    <mergeCell ref="C26:D26"/>
    <mergeCell ref="A1:E1"/>
    <mergeCell ref="A4:C4"/>
    <mergeCell ref="A8:C8"/>
    <mergeCell ref="A9:C9"/>
    <mergeCell ref="C12:D12"/>
    <mergeCell ref="A13:A15"/>
    <mergeCell ref="C13:D13"/>
    <mergeCell ref="C15:D15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5"/>
  <sheetViews>
    <sheetView topLeftCell="A4" workbookViewId="0">
      <selection activeCell="A29" sqref="A29:E31"/>
    </sheetView>
  </sheetViews>
  <sheetFormatPr defaultRowHeight="12.75"/>
  <cols>
    <col min="1" max="1" width="18.28515625" customWidth="1"/>
    <col min="2" max="2" width="13.5703125" customWidth="1"/>
    <col min="3" max="3" width="17.85546875" customWidth="1"/>
    <col min="4" max="4" width="30.5703125" customWidth="1"/>
    <col min="5" max="5" width="16.42578125" customWidth="1"/>
    <col min="257" max="257" width="18.28515625" customWidth="1"/>
    <col min="258" max="258" width="13.5703125" customWidth="1"/>
    <col min="259" max="259" width="17.85546875" customWidth="1"/>
    <col min="260" max="260" width="30.5703125" customWidth="1"/>
    <col min="261" max="261" width="16.42578125" customWidth="1"/>
    <col min="513" max="513" width="18.28515625" customWidth="1"/>
    <col min="514" max="514" width="13.5703125" customWidth="1"/>
    <col min="515" max="515" width="17.85546875" customWidth="1"/>
    <col min="516" max="516" width="30.5703125" customWidth="1"/>
    <col min="517" max="517" width="16.42578125" customWidth="1"/>
    <col min="769" max="769" width="18.28515625" customWidth="1"/>
    <col min="770" max="770" width="13.5703125" customWidth="1"/>
    <col min="771" max="771" width="17.85546875" customWidth="1"/>
    <col min="772" max="772" width="30.5703125" customWidth="1"/>
    <col min="773" max="773" width="16.42578125" customWidth="1"/>
    <col min="1025" max="1025" width="18.28515625" customWidth="1"/>
    <col min="1026" max="1026" width="13.5703125" customWidth="1"/>
    <col min="1027" max="1027" width="17.85546875" customWidth="1"/>
    <col min="1028" max="1028" width="30.5703125" customWidth="1"/>
    <col min="1029" max="1029" width="16.42578125" customWidth="1"/>
    <col min="1281" max="1281" width="18.28515625" customWidth="1"/>
    <col min="1282" max="1282" width="13.5703125" customWidth="1"/>
    <col min="1283" max="1283" width="17.85546875" customWidth="1"/>
    <col min="1284" max="1284" width="30.5703125" customWidth="1"/>
    <col min="1285" max="1285" width="16.42578125" customWidth="1"/>
    <col min="1537" max="1537" width="18.28515625" customWidth="1"/>
    <col min="1538" max="1538" width="13.5703125" customWidth="1"/>
    <col min="1539" max="1539" width="17.85546875" customWidth="1"/>
    <col min="1540" max="1540" width="30.5703125" customWidth="1"/>
    <col min="1541" max="1541" width="16.42578125" customWidth="1"/>
    <col min="1793" max="1793" width="18.28515625" customWidth="1"/>
    <col min="1794" max="1794" width="13.5703125" customWidth="1"/>
    <col min="1795" max="1795" width="17.85546875" customWidth="1"/>
    <col min="1796" max="1796" width="30.5703125" customWidth="1"/>
    <col min="1797" max="1797" width="16.42578125" customWidth="1"/>
    <col min="2049" max="2049" width="18.28515625" customWidth="1"/>
    <col min="2050" max="2050" width="13.5703125" customWidth="1"/>
    <col min="2051" max="2051" width="17.85546875" customWidth="1"/>
    <col min="2052" max="2052" width="30.5703125" customWidth="1"/>
    <col min="2053" max="2053" width="16.42578125" customWidth="1"/>
    <col min="2305" max="2305" width="18.28515625" customWidth="1"/>
    <col min="2306" max="2306" width="13.5703125" customWidth="1"/>
    <col min="2307" max="2307" width="17.85546875" customWidth="1"/>
    <col min="2308" max="2308" width="30.5703125" customWidth="1"/>
    <col min="2309" max="2309" width="16.42578125" customWidth="1"/>
    <col min="2561" max="2561" width="18.28515625" customWidth="1"/>
    <col min="2562" max="2562" width="13.5703125" customWidth="1"/>
    <col min="2563" max="2563" width="17.85546875" customWidth="1"/>
    <col min="2564" max="2564" width="30.5703125" customWidth="1"/>
    <col min="2565" max="2565" width="16.42578125" customWidth="1"/>
    <col min="2817" max="2817" width="18.28515625" customWidth="1"/>
    <col min="2818" max="2818" width="13.5703125" customWidth="1"/>
    <col min="2819" max="2819" width="17.85546875" customWidth="1"/>
    <col min="2820" max="2820" width="30.5703125" customWidth="1"/>
    <col min="2821" max="2821" width="16.42578125" customWidth="1"/>
    <col min="3073" max="3073" width="18.28515625" customWidth="1"/>
    <col min="3074" max="3074" width="13.5703125" customWidth="1"/>
    <col min="3075" max="3075" width="17.85546875" customWidth="1"/>
    <col min="3076" max="3076" width="30.5703125" customWidth="1"/>
    <col min="3077" max="3077" width="16.42578125" customWidth="1"/>
    <col min="3329" max="3329" width="18.28515625" customWidth="1"/>
    <col min="3330" max="3330" width="13.5703125" customWidth="1"/>
    <col min="3331" max="3331" width="17.85546875" customWidth="1"/>
    <col min="3332" max="3332" width="30.5703125" customWidth="1"/>
    <col min="3333" max="3333" width="16.42578125" customWidth="1"/>
    <col min="3585" max="3585" width="18.28515625" customWidth="1"/>
    <col min="3586" max="3586" width="13.5703125" customWidth="1"/>
    <col min="3587" max="3587" width="17.85546875" customWidth="1"/>
    <col min="3588" max="3588" width="30.5703125" customWidth="1"/>
    <col min="3589" max="3589" width="16.42578125" customWidth="1"/>
    <col min="3841" max="3841" width="18.28515625" customWidth="1"/>
    <col min="3842" max="3842" width="13.5703125" customWidth="1"/>
    <col min="3843" max="3843" width="17.85546875" customWidth="1"/>
    <col min="3844" max="3844" width="30.5703125" customWidth="1"/>
    <col min="3845" max="3845" width="16.42578125" customWidth="1"/>
    <col min="4097" max="4097" width="18.28515625" customWidth="1"/>
    <col min="4098" max="4098" width="13.5703125" customWidth="1"/>
    <col min="4099" max="4099" width="17.85546875" customWidth="1"/>
    <col min="4100" max="4100" width="30.5703125" customWidth="1"/>
    <col min="4101" max="4101" width="16.42578125" customWidth="1"/>
    <col min="4353" max="4353" width="18.28515625" customWidth="1"/>
    <col min="4354" max="4354" width="13.5703125" customWidth="1"/>
    <col min="4355" max="4355" width="17.85546875" customWidth="1"/>
    <col min="4356" max="4356" width="30.5703125" customWidth="1"/>
    <col min="4357" max="4357" width="16.42578125" customWidth="1"/>
    <col min="4609" max="4609" width="18.28515625" customWidth="1"/>
    <col min="4610" max="4610" width="13.5703125" customWidth="1"/>
    <col min="4611" max="4611" width="17.85546875" customWidth="1"/>
    <col min="4612" max="4612" width="30.5703125" customWidth="1"/>
    <col min="4613" max="4613" width="16.42578125" customWidth="1"/>
    <col min="4865" max="4865" width="18.28515625" customWidth="1"/>
    <col min="4866" max="4866" width="13.5703125" customWidth="1"/>
    <col min="4867" max="4867" width="17.85546875" customWidth="1"/>
    <col min="4868" max="4868" width="30.5703125" customWidth="1"/>
    <col min="4869" max="4869" width="16.42578125" customWidth="1"/>
    <col min="5121" max="5121" width="18.28515625" customWidth="1"/>
    <col min="5122" max="5122" width="13.5703125" customWidth="1"/>
    <col min="5123" max="5123" width="17.85546875" customWidth="1"/>
    <col min="5124" max="5124" width="30.5703125" customWidth="1"/>
    <col min="5125" max="5125" width="16.42578125" customWidth="1"/>
    <col min="5377" max="5377" width="18.28515625" customWidth="1"/>
    <col min="5378" max="5378" width="13.5703125" customWidth="1"/>
    <col min="5379" max="5379" width="17.85546875" customWidth="1"/>
    <col min="5380" max="5380" width="30.5703125" customWidth="1"/>
    <col min="5381" max="5381" width="16.42578125" customWidth="1"/>
    <col min="5633" max="5633" width="18.28515625" customWidth="1"/>
    <col min="5634" max="5634" width="13.5703125" customWidth="1"/>
    <col min="5635" max="5635" width="17.85546875" customWidth="1"/>
    <col min="5636" max="5636" width="30.5703125" customWidth="1"/>
    <col min="5637" max="5637" width="16.42578125" customWidth="1"/>
    <col min="5889" max="5889" width="18.28515625" customWidth="1"/>
    <col min="5890" max="5890" width="13.5703125" customWidth="1"/>
    <col min="5891" max="5891" width="17.85546875" customWidth="1"/>
    <col min="5892" max="5892" width="30.5703125" customWidth="1"/>
    <col min="5893" max="5893" width="16.42578125" customWidth="1"/>
    <col min="6145" max="6145" width="18.28515625" customWidth="1"/>
    <col min="6146" max="6146" width="13.5703125" customWidth="1"/>
    <col min="6147" max="6147" width="17.85546875" customWidth="1"/>
    <col min="6148" max="6148" width="30.5703125" customWidth="1"/>
    <col min="6149" max="6149" width="16.42578125" customWidth="1"/>
    <col min="6401" max="6401" width="18.28515625" customWidth="1"/>
    <col min="6402" max="6402" width="13.5703125" customWidth="1"/>
    <col min="6403" max="6403" width="17.85546875" customWidth="1"/>
    <col min="6404" max="6404" width="30.5703125" customWidth="1"/>
    <col min="6405" max="6405" width="16.42578125" customWidth="1"/>
    <col min="6657" max="6657" width="18.28515625" customWidth="1"/>
    <col min="6658" max="6658" width="13.5703125" customWidth="1"/>
    <col min="6659" max="6659" width="17.85546875" customWidth="1"/>
    <col min="6660" max="6660" width="30.5703125" customWidth="1"/>
    <col min="6661" max="6661" width="16.42578125" customWidth="1"/>
    <col min="6913" max="6913" width="18.28515625" customWidth="1"/>
    <col min="6914" max="6914" width="13.5703125" customWidth="1"/>
    <col min="6915" max="6915" width="17.85546875" customWidth="1"/>
    <col min="6916" max="6916" width="30.5703125" customWidth="1"/>
    <col min="6917" max="6917" width="16.42578125" customWidth="1"/>
    <col min="7169" max="7169" width="18.28515625" customWidth="1"/>
    <col min="7170" max="7170" width="13.5703125" customWidth="1"/>
    <col min="7171" max="7171" width="17.85546875" customWidth="1"/>
    <col min="7172" max="7172" width="30.5703125" customWidth="1"/>
    <col min="7173" max="7173" width="16.42578125" customWidth="1"/>
    <col min="7425" max="7425" width="18.28515625" customWidth="1"/>
    <col min="7426" max="7426" width="13.5703125" customWidth="1"/>
    <col min="7427" max="7427" width="17.85546875" customWidth="1"/>
    <col min="7428" max="7428" width="30.5703125" customWidth="1"/>
    <col min="7429" max="7429" width="16.42578125" customWidth="1"/>
    <col min="7681" max="7681" width="18.28515625" customWidth="1"/>
    <col min="7682" max="7682" width="13.5703125" customWidth="1"/>
    <col min="7683" max="7683" width="17.85546875" customWidth="1"/>
    <col min="7684" max="7684" width="30.5703125" customWidth="1"/>
    <col min="7685" max="7685" width="16.42578125" customWidth="1"/>
    <col min="7937" max="7937" width="18.28515625" customWidth="1"/>
    <col min="7938" max="7938" width="13.5703125" customWidth="1"/>
    <col min="7939" max="7939" width="17.85546875" customWidth="1"/>
    <col min="7940" max="7940" width="30.5703125" customWidth="1"/>
    <col min="7941" max="7941" width="16.42578125" customWidth="1"/>
    <col min="8193" max="8193" width="18.28515625" customWidth="1"/>
    <col min="8194" max="8194" width="13.5703125" customWidth="1"/>
    <col min="8195" max="8195" width="17.85546875" customWidth="1"/>
    <col min="8196" max="8196" width="30.5703125" customWidth="1"/>
    <col min="8197" max="8197" width="16.42578125" customWidth="1"/>
    <col min="8449" max="8449" width="18.28515625" customWidth="1"/>
    <col min="8450" max="8450" width="13.5703125" customWidth="1"/>
    <col min="8451" max="8451" width="17.85546875" customWidth="1"/>
    <col min="8452" max="8452" width="30.5703125" customWidth="1"/>
    <col min="8453" max="8453" width="16.42578125" customWidth="1"/>
    <col min="8705" max="8705" width="18.28515625" customWidth="1"/>
    <col min="8706" max="8706" width="13.5703125" customWidth="1"/>
    <col min="8707" max="8707" width="17.85546875" customWidth="1"/>
    <col min="8708" max="8708" width="30.5703125" customWidth="1"/>
    <col min="8709" max="8709" width="16.42578125" customWidth="1"/>
    <col min="8961" max="8961" width="18.28515625" customWidth="1"/>
    <col min="8962" max="8962" width="13.5703125" customWidth="1"/>
    <col min="8963" max="8963" width="17.85546875" customWidth="1"/>
    <col min="8964" max="8964" width="30.5703125" customWidth="1"/>
    <col min="8965" max="8965" width="16.42578125" customWidth="1"/>
    <col min="9217" max="9217" width="18.28515625" customWidth="1"/>
    <col min="9218" max="9218" width="13.5703125" customWidth="1"/>
    <col min="9219" max="9219" width="17.85546875" customWidth="1"/>
    <col min="9220" max="9220" width="30.5703125" customWidth="1"/>
    <col min="9221" max="9221" width="16.42578125" customWidth="1"/>
    <col min="9473" max="9473" width="18.28515625" customWidth="1"/>
    <col min="9474" max="9474" width="13.5703125" customWidth="1"/>
    <col min="9475" max="9475" width="17.85546875" customWidth="1"/>
    <col min="9476" max="9476" width="30.5703125" customWidth="1"/>
    <col min="9477" max="9477" width="16.42578125" customWidth="1"/>
    <col min="9729" max="9729" width="18.28515625" customWidth="1"/>
    <col min="9730" max="9730" width="13.5703125" customWidth="1"/>
    <col min="9731" max="9731" width="17.85546875" customWidth="1"/>
    <col min="9732" max="9732" width="30.5703125" customWidth="1"/>
    <col min="9733" max="9733" width="16.42578125" customWidth="1"/>
    <col min="9985" max="9985" width="18.28515625" customWidth="1"/>
    <col min="9986" max="9986" width="13.5703125" customWidth="1"/>
    <col min="9987" max="9987" width="17.85546875" customWidth="1"/>
    <col min="9988" max="9988" width="30.5703125" customWidth="1"/>
    <col min="9989" max="9989" width="16.42578125" customWidth="1"/>
    <col min="10241" max="10241" width="18.28515625" customWidth="1"/>
    <col min="10242" max="10242" width="13.5703125" customWidth="1"/>
    <col min="10243" max="10243" width="17.85546875" customWidth="1"/>
    <col min="10244" max="10244" width="30.5703125" customWidth="1"/>
    <col min="10245" max="10245" width="16.42578125" customWidth="1"/>
    <col min="10497" max="10497" width="18.28515625" customWidth="1"/>
    <col min="10498" max="10498" width="13.5703125" customWidth="1"/>
    <col min="10499" max="10499" width="17.85546875" customWidth="1"/>
    <col min="10500" max="10500" width="30.5703125" customWidth="1"/>
    <col min="10501" max="10501" width="16.42578125" customWidth="1"/>
    <col min="10753" max="10753" width="18.28515625" customWidth="1"/>
    <col min="10754" max="10754" width="13.5703125" customWidth="1"/>
    <col min="10755" max="10755" width="17.85546875" customWidth="1"/>
    <col min="10756" max="10756" width="30.5703125" customWidth="1"/>
    <col min="10757" max="10757" width="16.42578125" customWidth="1"/>
    <col min="11009" max="11009" width="18.28515625" customWidth="1"/>
    <col min="11010" max="11010" width="13.5703125" customWidth="1"/>
    <col min="11011" max="11011" width="17.85546875" customWidth="1"/>
    <col min="11012" max="11012" width="30.5703125" customWidth="1"/>
    <col min="11013" max="11013" width="16.42578125" customWidth="1"/>
    <col min="11265" max="11265" width="18.28515625" customWidth="1"/>
    <col min="11266" max="11266" width="13.5703125" customWidth="1"/>
    <col min="11267" max="11267" width="17.85546875" customWidth="1"/>
    <col min="11268" max="11268" width="30.5703125" customWidth="1"/>
    <col min="11269" max="11269" width="16.42578125" customWidth="1"/>
    <col min="11521" max="11521" width="18.28515625" customWidth="1"/>
    <col min="11522" max="11522" width="13.5703125" customWidth="1"/>
    <col min="11523" max="11523" width="17.85546875" customWidth="1"/>
    <col min="11524" max="11524" width="30.5703125" customWidth="1"/>
    <col min="11525" max="11525" width="16.42578125" customWidth="1"/>
    <col min="11777" max="11777" width="18.28515625" customWidth="1"/>
    <col min="11778" max="11778" width="13.5703125" customWidth="1"/>
    <col min="11779" max="11779" width="17.85546875" customWidth="1"/>
    <col min="11780" max="11780" width="30.5703125" customWidth="1"/>
    <col min="11781" max="11781" width="16.42578125" customWidth="1"/>
    <col min="12033" max="12033" width="18.28515625" customWidth="1"/>
    <col min="12034" max="12034" width="13.5703125" customWidth="1"/>
    <col min="12035" max="12035" width="17.85546875" customWidth="1"/>
    <col min="12036" max="12036" width="30.5703125" customWidth="1"/>
    <col min="12037" max="12037" width="16.42578125" customWidth="1"/>
    <col min="12289" max="12289" width="18.28515625" customWidth="1"/>
    <col min="12290" max="12290" width="13.5703125" customWidth="1"/>
    <col min="12291" max="12291" width="17.85546875" customWidth="1"/>
    <col min="12292" max="12292" width="30.5703125" customWidth="1"/>
    <col min="12293" max="12293" width="16.42578125" customWidth="1"/>
    <col min="12545" max="12545" width="18.28515625" customWidth="1"/>
    <col min="12546" max="12546" width="13.5703125" customWidth="1"/>
    <col min="12547" max="12547" width="17.85546875" customWidth="1"/>
    <col min="12548" max="12548" width="30.5703125" customWidth="1"/>
    <col min="12549" max="12549" width="16.42578125" customWidth="1"/>
    <col min="12801" max="12801" width="18.28515625" customWidth="1"/>
    <col min="12802" max="12802" width="13.5703125" customWidth="1"/>
    <col min="12803" max="12803" width="17.85546875" customWidth="1"/>
    <col min="12804" max="12804" width="30.5703125" customWidth="1"/>
    <col min="12805" max="12805" width="16.42578125" customWidth="1"/>
    <col min="13057" max="13057" width="18.28515625" customWidth="1"/>
    <col min="13058" max="13058" width="13.5703125" customWidth="1"/>
    <col min="13059" max="13059" width="17.85546875" customWidth="1"/>
    <col min="13060" max="13060" width="30.5703125" customWidth="1"/>
    <col min="13061" max="13061" width="16.42578125" customWidth="1"/>
    <col min="13313" max="13313" width="18.28515625" customWidth="1"/>
    <col min="13314" max="13314" width="13.5703125" customWidth="1"/>
    <col min="13315" max="13315" width="17.85546875" customWidth="1"/>
    <col min="13316" max="13316" width="30.5703125" customWidth="1"/>
    <col min="13317" max="13317" width="16.42578125" customWidth="1"/>
    <col min="13569" max="13569" width="18.28515625" customWidth="1"/>
    <col min="13570" max="13570" width="13.5703125" customWidth="1"/>
    <col min="13571" max="13571" width="17.85546875" customWidth="1"/>
    <col min="13572" max="13572" width="30.5703125" customWidth="1"/>
    <col min="13573" max="13573" width="16.42578125" customWidth="1"/>
    <col min="13825" max="13825" width="18.28515625" customWidth="1"/>
    <col min="13826" max="13826" width="13.5703125" customWidth="1"/>
    <col min="13827" max="13827" width="17.85546875" customWidth="1"/>
    <col min="13828" max="13828" width="30.5703125" customWidth="1"/>
    <col min="13829" max="13829" width="16.42578125" customWidth="1"/>
    <col min="14081" max="14081" width="18.28515625" customWidth="1"/>
    <col min="14082" max="14082" width="13.5703125" customWidth="1"/>
    <col min="14083" max="14083" width="17.85546875" customWidth="1"/>
    <col min="14084" max="14084" width="30.5703125" customWidth="1"/>
    <col min="14085" max="14085" width="16.42578125" customWidth="1"/>
    <col min="14337" max="14337" width="18.28515625" customWidth="1"/>
    <col min="14338" max="14338" width="13.5703125" customWidth="1"/>
    <col min="14339" max="14339" width="17.85546875" customWidth="1"/>
    <col min="14340" max="14340" width="30.5703125" customWidth="1"/>
    <col min="14341" max="14341" width="16.42578125" customWidth="1"/>
    <col min="14593" max="14593" width="18.28515625" customWidth="1"/>
    <col min="14594" max="14594" width="13.5703125" customWidth="1"/>
    <col min="14595" max="14595" width="17.85546875" customWidth="1"/>
    <col min="14596" max="14596" width="30.5703125" customWidth="1"/>
    <col min="14597" max="14597" width="16.42578125" customWidth="1"/>
    <col min="14849" max="14849" width="18.28515625" customWidth="1"/>
    <col min="14850" max="14850" width="13.5703125" customWidth="1"/>
    <col min="14851" max="14851" width="17.85546875" customWidth="1"/>
    <col min="14852" max="14852" width="30.5703125" customWidth="1"/>
    <col min="14853" max="14853" width="16.42578125" customWidth="1"/>
    <col min="15105" max="15105" width="18.28515625" customWidth="1"/>
    <col min="15106" max="15106" width="13.5703125" customWidth="1"/>
    <col min="15107" max="15107" width="17.85546875" customWidth="1"/>
    <col min="15108" max="15108" width="30.5703125" customWidth="1"/>
    <col min="15109" max="15109" width="16.42578125" customWidth="1"/>
    <col min="15361" max="15361" width="18.28515625" customWidth="1"/>
    <col min="15362" max="15362" width="13.5703125" customWidth="1"/>
    <col min="15363" max="15363" width="17.85546875" customWidth="1"/>
    <col min="15364" max="15364" width="30.5703125" customWidth="1"/>
    <col min="15365" max="15365" width="16.42578125" customWidth="1"/>
    <col min="15617" max="15617" width="18.28515625" customWidth="1"/>
    <col min="15618" max="15618" width="13.5703125" customWidth="1"/>
    <col min="15619" max="15619" width="17.85546875" customWidth="1"/>
    <col min="15620" max="15620" width="30.5703125" customWidth="1"/>
    <col min="15621" max="15621" width="16.42578125" customWidth="1"/>
    <col min="15873" max="15873" width="18.28515625" customWidth="1"/>
    <col min="15874" max="15874" width="13.5703125" customWidth="1"/>
    <col min="15875" max="15875" width="17.85546875" customWidth="1"/>
    <col min="15876" max="15876" width="30.5703125" customWidth="1"/>
    <col min="15877" max="15877" width="16.42578125" customWidth="1"/>
    <col min="16129" max="16129" width="18.28515625" customWidth="1"/>
    <col min="16130" max="16130" width="13.5703125" customWidth="1"/>
    <col min="16131" max="16131" width="17.85546875" customWidth="1"/>
    <col min="16132" max="16132" width="30.5703125" customWidth="1"/>
    <col min="16133" max="16133" width="16.42578125" customWidth="1"/>
  </cols>
  <sheetData>
    <row r="1" spans="1:5" ht="27">
      <c r="A1" s="60" t="s">
        <v>200</v>
      </c>
      <c r="B1" s="61"/>
      <c r="C1" s="61"/>
      <c r="D1" s="61"/>
      <c r="E1" s="62"/>
    </row>
    <row r="2" spans="1:5" ht="13.5">
      <c r="A2" s="6"/>
      <c r="B2" s="5"/>
      <c r="C2" s="6"/>
      <c r="D2" s="6"/>
      <c r="E2" s="6"/>
    </row>
    <row r="3" spans="1:5" ht="22.5">
      <c r="A3" s="7" t="s">
        <v>89</v>
      </c>
      <c r="B3" s="5"/>
      <c r="C3" s="6"/>
      <c r="D3" s="6"/>
      <c r="E3" s="6"/>
    </row>
    <row r="4" spans="1:5" s="1" customFormat="1" ht="21" customHeight="1">
      <c r="A4" s="63" t="s">
        <v>91</v>
      </c>
      <c r="B4" s="64"/>
      <c r="C4" s="65"/>
      <c r="D4" s="19" t="s">
        <v>92</v>
      </c>
      <c r="E4" s="29" t="s">
        <v>93</v>
      </c>
    </row>
    <row r="5" spans="1:5" s="1" customFormat="1" ht="20.100000000000001" customHeight="1">
      <c r="A5" s="20" t="s">
        <v>94</v>
      </c>
      <c r="B5" s="21"/>
      <c r="C5" s="22"/>
      <c r="D5" s="23" t="s">
        <v>132</v>
      </c>
      <c r="E5" s="30"/>
    </row>
    <row r="6" spans="1:5" s="1" customFormat="1" ht="20.100000000000001" customHeight="1">
      <c r="A6" s="24" t="s">
        <v>95</v>
      </c>
      <c r="B6" s="25"/>
      <c r="C6" s="26"/>
      <c r="D6" s="27" t="s">
        <v>109</v>
      </c>
      <c r="E6" s="31"/>
    </row>
    <row r="7" spans="1:5" s="1" customFormat="1" ht="20.100000000000001" customHeight="1">
      <c r="A7" s="24" t="s">
        <v>96</v>
      </c>
      <c r="B7" s="25"/>
      <c r="C7" s="26"/>
      <c r="D7" s="27" t="s">
        <v>162</v>
      </c>
      <c r="E7" s="31"/>
    </row>
    <row r="8" spans="1:5" s="1" customFormat="1" ht="20.100000000000001" customHeight="1">
      <c r="A8" s="69" t="s">
        <v>98</v>
      </c>
      <c r="B8" s="70"/>
      <c r="C8" s="71"/>
      <c r="D8" s="16" t="s">
        <v>136</v>
      </c>
      <c r="E8" s="18">
        <f>SUM(E5:E7)</f>
        <v>0</v>
      </c>
    </row>
    <row r="9" spans="1:5" ht="13.5">
      <c r="A9" s="6"/>
      <c r="B9" s="5"/>
      <c r="C9" s="6"/>
      <c r="D9" s="6"/>
      <c r="E9" s="6"/>
    </row>
    <row r="10" spans="1:5" ht="22.5">
      <c r="A10" s="7" t="s">
        <v>99</v>
      </c>
      <c r="B10" s="5"/>
      <c r="C10" s="6"/>
      <c r="D10" s="6"/>
      <c r="E10" s="6"/>
    </row>
    <row r="11" spans="1:5" ht="18.75" customHeight="1">
      <c r="A11" s="8" t="s">
        <v>100</v>
      </c>
      <c r="B11" s="8" t="s">
        <v>101</v>
      </c>
      <c r="C11" s="63" t="s">
        <v>102</v>
      </c>
      <c r="D11" s="72"/>
      <c r="E11" s="8" t="s">
        <v>103</v>
      </c>
    </row>
    <row r="12" spans="1:5" ht="18.75" customHeight="1">
      <c r="A12" s="92" t="s">
        <v>104</v>
      </c>
      <c r="B12" s="17">
        <v>41352</v>
      </c>
      <c r="C12" s="155" t="s">
        <v>201</v>
      </c>
      <c r="D12" s="156"/>
      <c r="E12" s="157">
        <v>450000</v>
      </c>
    </row>
    <row r="13" spans="1:5" ht="18.75" customHeight="1">
      <c r="A13" s="139"/>
      <c r="B13" s="17">
        <v>41352</v>
      </c>
      <c r="C13" s="158" t="s">
        <v>201</v>
      </c>
      <c r="D13" s="159"/>
      <c r="E13" s="157">
        <v>324500</v>
      </c>
    </row>
    <row r="14" spans="1:5" ht="18.75" customHeight="1">
      <c r="A14" s="134"/>
      <c r="B14" s="4" t="s">
        <v>108</v>
      </c>
      <c r="C14" s="146" t="s">
        <v>132</v>
      </c>
      <c r="D14" s="76"/>
      <c r="E14" s="9">
        <f>SUM(E12:E13)</f>
        <v>774500</v>
      </c>
    </row>
    <row r="15" spans="1:5" ht="18.75" customHeight="1">
      <c r="A15" s="92" t="s">
        <v>166</v>
      </c>
      <c r="B15" s="17">
        <v>41337</v>
      </c>
      <c r="C15" s="162" t="s">
        <v>202</v>
      </c>
      <c r="D15" s="163"/>
      <c r="E15" s="157">
        <v>453000</v>
      </c>
    </row>
    <row r="16" spans="1:5" ht="18.75" customHeight="1">
      <c r="A16" s="139"/>
      <c r="B16" s="17">
        <v>41348</v>
      </c>
      <c r="C16" s="164" t="s">
        <v>203</v>
      </c>
      <c r="D16" s="165"/>
      <c r="E16" s="157">
        <v>231000</v>
      </c>
    </row>
    <row r="17" spans="1:5" ht="18.75" customHeight="1">
      <c r="A17" s="139"/>
      <c r="B17" s="17">
        <v>41362</v>
      </c>
      <c r="C17" s="166" t="s">
        <v>204</v>
      </c>
      <c r="D17" s="167"/>
      <c r="E17" s="157">
        <v>254000</v>
      </c>
    </row>
    <row r="18" spans="1:5" ht="18.75" customHeight="1">
      <c r="A18" s="134"/>
      <c r="B18" s="10" t="s">
        <v>108</v>
      </c>
      <c r="C18" s="147" t="s">
        <v>109</v>
      </c>
      <c r="D18" s="79"/>
      <c r="E18" s="9">
        <f>SUM(E15:E17)</f>
        <v>938000</v>
      </c>
    </row>
    <row r="19" spans="1:5" ht="18.75" customHeight="1">
      <c r="A19" s="168" t="s">
        <v>115</v>
      </c>
      <c r="B19" s="2">
        <v>41338</v>
      </c>
      <c r="C19" s="153" t="s">
        <v>205</v>
      </c>
      <c r="D19" s="121"/>
      <c r="E19" s="3">
        <v>258000</v>
      </c>
    </row>
    <row r="20" spans="1:5" ht="18.75" customHeight="1">
      <c r="A20" s="169"/>
      <c r="B20" s="2">
        <v>41340</v>
      </c>
      <c r="C20" s="85" t="s">
        <v>206</v>
      </c>
      <c r="D20" s="86"/>
      <c r="E20" s="3">
        <v>316000</v>
      </c>
    </row>
    <row r="21" spans="1:5" ht="18.75" customHeight="1">
      <c r="A21" s="169"/>
      <c r="B21" s="2">
        <v>41345</v>
      </c>
      <c r="C21" s="58" t="s">
        <v>207</v>
      </c>
      <c r="D21" s="59"/>
      <c r="E21" s="3">
        <v>423500</v>
      </c>
    </row>
    <row r="22" spans="1:5" ht="18.75" customHeight="1">
      <c r="A22" s="169"/>
      <c r="B22" s="2">
        <v>41348</v>
      </c>
      <c r="C22" s="58" t="s">
        <v>208</v>
      </c>
      <c r="D22" s="59"/>
      <c r="E22" s="3">
        <v>486000</v>
      </c>
    </row>
    <row r="23" spans="1:5" ht="18.75" customHeight="1">
      <c r="A23" s="169"/>
      <c r="B23" s="2" t="s">
        <v>209</v>
      </c>
      <c r="C23" s="58" t="s">
        <v>210</v>
      </c>
      <c r="D23" s="59"/>
      <c r="E23" s="3">
        <v>217800</v>
      </c>
    </row>
    <row r="24" spans="1:5" ht="18.75" customHeight="1">
      <c r="A24" s="170"/>
      <c r="B24" s="10" t="s">
        <v>108</v>
      </c>
      <c r="C24" s="147" t="s">
        <v>162</v>
      </c>
      <c r="D24" s="79"/>
      <c r="E24" s="9">
        <f>SUM(E19:E23)</f>
        <v>1701300</v>
      </c>
    </row>
    <row r="25" spans="1:5" ht="18.75" customHeight="1">
      <c r="A25" s="54" t="s">
        <v>133</v>
      </c>
      <c r="B25" s="55"/>
      <c r="C25" s="69" t="s">
        <v>211</v>
      </c>
      <c r="D25" s="82"/>
      <c r="E25" s="13">
        <f>SUM(E14,E18,E24)</f>
        <v>3413800</v>
      </c>
    </row>
  </sheetData>
  <mergeCells count="16">
    <mergeCell ref="C25:D25"/>
    <mergeCell ref="A15:A18"/>
    <mergeCell ref="C15:D15"/>
    <mergeCell ref="C17:D17"/>
    <mergeCell ref="C18:D18"/>
    <mergeCell ref="A19:A24"/>
    <mergeCell ref="C19:D19"/>
    <mergeCell ref="C20:D20"/>
    <mergeCell ref="C24:D24"/>
    <mergeCell ref="A1:E1"/>
    <mergeCell ref="A4:C4"/>
    <mergeCell ref="A8:C8"/>
    <mergeCell ref="C11:D11"/>
    <mergeCell ref="A12:A14"/>
    <mergeCell ref="C12:D12"/>
    <mergeCell ref="C14:D14"/>
  </mergeCells>
  <phoneticPr fontId="2" type="noConversion"/>
  <pageMargins left="0.46" right="0.38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1월</vt:lpstr>
      <vt:lpstr>장관 2월</vt:lpstr>
      <vt:lpstr>장관 3월</vt:lpstr>
      <vt:lpstr>1차관 1월</vt:lpstr>
      <vt:lpstr>1차관2월</vt:lpstr>
      <vt:lpstr>1차관 3월</vt:lpstr>
      <vt:lpstr>2차관 1월</vt:lpstr>
      <vt:lpstr>2차관 2월</vt:lpstr>
      <vt:lpstr>2차관 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2013-07-11T05:44:20Z</cp:lastPrinted>
  <dcterms:created xsi:type="dcterms:W3CDTF">2007-01-17T09:30:31Z</dcterms:created>
  <dcterms:modified xsi:type="dcterms:W3CDTF">2013-07-11T08:05:22Z</dcterms:modified>
</cp:coreProperties>
</file>