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" windowWidth="19320" windowHeight="9960"/>
  </bookViews>
  <sheets>
    <sheet name="장관 10월" sheetId="4" r:id="rId1"/>
    <sheet name="장관 11월" sheetId="1" r:id="rId2"/>
    <sheet name="장관 12월" sheetId="2" r:id="rId3"/>
    <sheet name="1차관 10월" sheetId="5" r:id="rId4"/>
    <sheet name="1차관 11월" sheetId="6" r:id="rId5"/>
    <sheet name="1차관 12월" sheetId="7" r:id="rId6"/>
    <sheet name="2차관 10월" sheetId="11" r:id="rId7"/>
    <sheet name="2차관 11월" sheetId="12" r:id="rId8"/>
    <sheet name="2차관 12월" sheetId="13" r:id="rId9"/>
  </sheets>
  <calcPr calcId="124519"/>
</workbook>
</file>

<file path=xl/calcChain.xml><?xml version="1.0" encoding="utf-8"?>
<calcChain xmlns="http://schemas.openxmlformats.org/spreadsheetml/2006/main">
  <c r="E41" i="7"/>
  <c r="E42" s="1"/>
  <c r="E38"/>
  <c r="E7" s="1"/>
  <c r="E27"/>
  <c r="E15"/>
  <c r="D8"/>
  <c r="D7"/>
  <c r="E6"/>
  <c r="D6"/>
  <c r="E5"/>
  <c r="D5"/>
  <c r="C35" i="6"/>
  <c r="E34"/>
  <c r="E8" s="1"/>
  <c r="E31"/>
  <c r="E23"/>
  <c r="E14"/>
  <c r="E35" s="1"/>
  <c r="D8"/>
  <c r="E7"/>
  <c r="D7"/>
  <c r="E6"/>
  <c r="D6"/>
  <c r="D5"/>
  <c r="D9" s="1"/>
  <c r="E44" i="5"/>
  <c r="E8" s="1"/>
  <c r="E41"/>
  <c r="E33"/>
  <c r="E14"/>
  <c r="E45" s="1"/>
  <c r="D8"/>
  <c r="E7"/>
  <c r="D7"/>
  <c r="E6"/>
  <c r="D6"/>
  <c r="E5"/>
  <c r="E9" s="1"/>
  <c r="D5"/>
  <c r="D9" s="1"/>
  <c r="E38" i="13"/>
  <c r="E8" s="1"/>
  <c r="E35"/>
  <c r="E28"/>
  <c r="E22"/>
  <c r="E39" s="1"/>
  <c r="D9"/>
  <c r="D8"/>
  <c r="E7"/>
  <c r="D7"/>
  <c r="E6"/>
  <c r="D6"/>
  <c r="E5"/>
  <c r="E9" s="1"/>
  <c r="D5"/>
  <c r="E41" i="12"/>
  <c r="E8" s="1"/>
  <c r="E39"/>
  <c r="E30"/>
  <c r="E21"/>
  <c r="E42" s="1"/>
  <c r="D9"/>
  <c r="D8"/>
  <c r="E7"/>
  <c r="D7"/>
  <c r="E6"/>
  <c r="D6"/>
  <c r="E5"/>
  <c r="E9" s="1"/>
  <c r="D5"/>
  <c r="E34" i="11"/>
  <c r="E8" s="1"/>
  <c r="E32"/>
  <c r="E25"/>
  <c r="E19"/>
  <c r="E5" s="1"/>
  <c r="E9" s="1"/>
  <c r="D9"/>
  <c r="D8"/>
  <c r="E7"/>
  <c r="D7"/>
  <c r="E6"/>
  <c r="D6"/>
  <c r="D5"/>
  <c r="E8" i="7" l="1"/>
  <c r="E9" s="1"/>
  <c r="E5" i="6"/>
  <c r="E9" s="1"/>
  <c r="E35" i="11"/>
  <c r="E32" i="2" l="1"/>
  <c r="E29"/>
  <c r="E7" s="1"/>
  <c r="E24"/>
  <c r="E18"/>
  <c r="E33" s="1"/>
  <c r="D9"/>
  <c r="E8"/>
  <c r="D8"/>
  <c r="D7"/>
  <c r="E6"/>
  <c r="D6"/>
  <c r="E5"/>
  <c r="D5"/>
  <c r="E35" i="1"/>
  <c r="E8" s="1"/>
  <c r="E32"/>
  <c r="E24"/>
  <c r="E20"/>
  <c r="E36" s="1"/>
  <c r="D9"/>
  <c r="D8"/>
  <c r="E7"/>
  <c r="D7"/>
  <c r="E6"/>
  <c r="D6"/>
  <c r="E5"/>
  <c r="E9" s="1"/>
  <c r="D5"/>
  <c r="E31" i="4"/>
  <c r="E28"/>
  <c r="E23"/>
  <c r="E18"/>
  <c r="E32" s="1"/>
  <c r="D9"/>
  <c r="E8"/>
  <c r="D8"/>
  <c r="E7"/>
  <c r="D7"/>
  <c r="E6"/>
  <c r="D6"/>
  <c r="E5"/>
  <c r="E9" s="1"/>
  <c r="D5"/>
  <c r="E9" i="2" l="1"/>
</calcChain>
</file>

<file path=xl/sharedStrings.xml><?xml version="1.0" encoding="utf-8"?>
<sst xmlns="http://schemas.openxmlformats.org/spreadsheetml/2006/main" count="453" uniqueCount="247">
  <si>
    <t>장관 '14년 10월 업추비 집행내역</t>
    <phoneticPr fontId="4" type="noConversion"/>
  </si>
  <si>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</si>
  <si>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</si>
  <si>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</si>
  <si>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</si>
  <si>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</si>
  <si>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</si>
  <si>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</si>
  <si>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</si>
  <si>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④ 장관실 운영 등 기타경비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</si>
  <si>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</si>
  <si>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</si>
  <si>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</si>
  <si>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</si>
  <si>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</si>
  <si>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</si>
  <si>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</si>
  <si>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>통상현안 점검회의</t>
    <phoneticPr fontId="4" type="noConversion"/>
  </si>
  <si>
    <t>에너지현안 점검회의</t>
    <phoneticPr fontId="3" type="noConversion"/>
  </si>
  <si>
    <t>실장급 정책점검회의</t>
    <phoneticPr fontId="3" type="noConversion"/>
  </si>
  <si>
    <t>원전 현안 점검회의</t>
    <phoneticPr fontId="4" type="noConversion"/>
  </si>
  <si>
    <t>정책 추진실적 점검회의</t>
    <phoneticPr fontId="4" type="noConversion"/>
  </si>
  <si>
    <t>소계</t>
    <phoneticPr fontId="4" type="noConversion"/>
  </si>
  <si>
    <t>5건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</si>
  <si>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</si>
  <si>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호주 통상현안 간담회</t>
    <phoneticPr fontId="4" type="noConversion"/>
  </si>
  <si>
    <t>유관기관 협의오찬</t>
    <phoneticPr fontId="4" type="noConversion"/>
  </si>
  <si>
    <t>언론사 간부 만찬</t>
    <phoneticPr fontId="4" type="noConversion"/>
  </si>
  <si>
    <t>언론사 간부 만찬</t>
    <phoneticPr fontId="3" type="noConversion"/>
  </si>
  <si>
    <t>4건</t>
    <phoneticPr fontId="4" type="noConversion"/>
  </si>
  <si>
    <t>위문·격려 및 직원 사기 진작</t>
    <phoneticPr fontId="4" type="noConversion"/>
  </si>
  <si>
    <t>통상현안부서 격려</t>
    <phoneticPr fontId="4" type="noConversion"/>
  </si>
  <si>
    <t>격무부서 격려오찬</t>
    <phoneticPr fontId="3" type="noConversion"/>
  </si>
  <si>
    <t>국회담당부서 격려 조찬</t>
    <phoneticPr fontId="3" type="noConversion"/>
  </si>
  <si>
    <t>2014-10월</t>
    <phoneticPr fontId="4" type="noConversion"/>
  </si>
  <si>
    <t>경조사 화환</t>
    <phoneticPr fontId="4" type="noConversion"/>
  </si>
  <si>
    <r>
      <t>장관실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</si>
  <si>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수행경비 지원</t>
    <phoneticPr fontId="4" type="noConversion"/>
  </si>
  <si>
    <t>음료/다과/용품 등 제비용</t>
    <phoneticPr fontId="4" type="noConversion"/>
  </si>
  <si>
    <t>2건</t>
    <phoneticPr fontId="4" type="noConversion"/>
  </si>
  <si>
    <t>총합계</t>
    <phoneticPr fontId="4" type="noConversion"/>
  </si>
  <si>
    <t>15건</t>
    <phoneticPr fontId="4" type="noConversion"/>
  </si>
  <si>
    <t>장관 '14년 11월 업추비 집행내역</t>
    <phoneticPr fontId="4" type="noConversion"/>
  </si>
  <si>
    <t>금  액</t>
    <phoneticPr fontId="4" type="noConversion"/>
  </si>
  <si>
    <t>① 주요정책추진 관련 회의·행사 등</t>
    <phoneticPr fontId="4" type="noConversion"/>
  </si>
  <si>
    <t>② 대민·대유관기관 업무협의 및 간담회 등</t>
    <phoneticPr fontId="4" type="noConversion"/>
  </si>
  <si>
    <t>③ 위문·격려 및 직원 사기 진작</t>
    <phoneticPr fontId="4" type="noConversion"/>
  </si>
  <si>
    <t>④ 장관실 운영 등 기타경비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</si>
  <si>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</si>
  <si>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</si>
  <si>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</si>
  <si>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</si>
  <si>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</si>
  <si>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</si>
  <si>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</si>
  <si>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>실장급 정책점검회의</t>
    <phoneticPr fontId="4" type="noConversion"/>
  </si>
  <si>
    <t>통상협상 사전점검회의</t>
    <phoneticPr fontId="3" type="noConversion"/>
  </si>
  <si>
    <t>FTA협상전략 점검회의</t>
    <phoneticPr fontId="4" type="noConversion"/>
  </si>
  <si>
    <t>한중FTA 추진 점검회의</t>
    <phoneticPr fontId="4" type="noConversion"/>
  </si>
  <si>
    <t>주요정책 실무자문회의</t>
    <phoneticPr fontId="4" type="noConversion"/>
  </si>
  <si>
    <t>FTA 업종별 대책회의</t>
    <phoneticPr fontId="3" type="noConversion"/>
  </si>
  <si>
    <t>연금개혁 부내직원 설명회</t>
    <phoneticPr fontId="3" type="noConversion"/>
  </si>
  <si>
    <t>소계</t>
    <phoneticPr fontId="4" type="noConversion"/>
  </si>
  <si>
    <t>7건</t>
    <phoneticPr fontId="4" type="noConversion"/>
  </si>
  <si>
    <r>
      <rPr>
        <sz val="10"/>
        <rFont val="돋움"/>
        <family val="3"/>
        <charset val="129"/>
      </rPr>
      <t>대민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대유관기관업무협의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및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간담회</t>
    </r>
    <r>
      <rPr>
        <sz val="11"/>
        <color theme="1"/>
        <rFont val="맑은 고딕"/>
        <family val="2"/>
        <charset val="129"/>
        <scheme val="minor"/>
      </rPr>
      <t xml:space="preserve"> </t>
    </r>
    <r>
      <rPr>
        <sz val="10"/>
        <rFont val="돋움"/>
        <family val="3"/>
        <charset val="129"/>
      </rPr>
      <t>등</t>
    </r>
    <phoneticPr fontId="4" type="noConversion"/>
  </si>
  <si>
    <t>해외언론 간담회</t>
    <phoneticPr fontId="4" type="noConversion"/>
  </si>
  <si>
    <t>출입기자단 오찬간담회</t>
    <phoneticPr fontId="4" type="noConversion"/>
  </si>
  <si>
    <t>언론사 간부진 만찬</t>
    <phoneticPr fontId="4" type="noConversion"/>
  </si>
  <si>
    <t>3건</t>
    <phoneticPr fontId="4" type="noConversion"/>
  </si>
  <si>
    <t>위문·격려 및 직원 사기 진작</t>
    <phoneticPr fontId="4" type="noConversion"/>
  </si>
  <si>
    <t>FTA협상팀 격려만찬</t>
    <phoneticPr fontId="4" type="noConversion"/>
  </si>
  <si>
    <t>국회대응팀 격려오찬</t>
    <phoneticPr fontId="3" type="noConversion"/>
  </si>
  <si>
    <t>산정국 격려오찬</t>
    <phoneticPr fontId="3" type="noConversion"/>
  </si>
  <si>
    <t>무역실 격려오찬</t>
    <phoneticPr fontId="3" type="noConversion"/>
  </si>
  <si>
    <t>서기관 승진자 격려만찬</t>
    <phoneticPr fontId="3" type="noConversion"/>
  </si>
  <si>
    <t>창의산업국 격려오찬</t>
    <phoneticPr fontId="4" type="noConversion"/>
  </si>
  <si>
    <t>2014-11월</t>
    <phoneticPr fontId="4" type="noConversion"/>
  </si>
  <si>
    <t>경조사 화환</t>
    <phoneticPr fontId="4" type="noConversion"/>
  </si>
  <si>
    <r>
      <t>장관실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</si>
  <si>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수행경비 지원</t>
    <phoneticPr fontId="4" type="noConversion"/>
  </si>
  <si>
    <t>음료/다과/용품 등 제비용</t>
    <phoneticPr fontId="4" type="noConversion"/>
  </si>
  <si>
    <t>2건</t>
    <phoneticPr fontId="4" type="noConversion"/>
  </si>
  <si>
    <t>총합계</t>
    <phoneticPr fontId="4" type="noConversion"/>
  </si>
  <si>
    <t>19건</t>
    <phoneticPr fontId="4" type="noConversion"/>
  </si>
  <si>
    <t>장관 '14년 12월 업추비 집행내역</t>
    <phoneticPr fontId="4" type="noConversion"/>
  </si>
  <si>
    <t>국회 현안 점검회의</t>
    <phoneticPr fontId="4" type="noConversion"/>
  </si>
  <si>
    <t>주요정책 점검 간부회의</t>
    <phoneticPr fontId="4" type="noConversion"/>
  </si>
  <si>
    <t>실장급 정책현안점검회의</t>
    <phoneticPr fontId="3" type="noConversion"/>
  </si>
  <si>
    <t>원전현안 점검회의</t>
    <phoneticPr fontId="3" type="noConversion"/>
  </si>
  <si>
    <t>업무현안 점검회의</t>
    <phoneticPr fontId="3" type="noConversion"/>
  </si>
  <si>
    <t>5건</t>
    <phoneticPr fontId="4" type="noConversion"/>
  </si>
  <si>
    <t>언론사 대표 및 간부진만찬</t>
    <phoneticPr fontId="4" type="noConversion"/>
  </si>
  <si>
    <t>언론사 논설위원 오찬</t>
    <phoneticPr fontId="4" type="noConversion"/>
  </si>
  <si>
    <t>언론사 논설실장 및 위원 오찬</t>
    <phoneticPr fontId="4" type="noConversion"/>
  </si>
  <si>
    <t>언론사 간부진 만찬</t>
    <phoneticPr fontId="3" type="noConversion"/>
  </si>
  <si>
    <t>언론사 간부 만찬</t>
    <phoneticPr fontId="4" type="noConversion"/>
  </si>
  <si>
    <t>통상실 격무직원 격려오찬</t>
    <phoneticPr fontId="3" type="noConversion"/>
  </si>
  <si>
    <t>대기실 직원 격려만찬</t>
    <phoneticPr fontId="4" type="noConversion"/>
  </si>
  <si>
    <t>총무 직원 격려만찬</t>
    <phoneticPr fontId="3" type="noConversion"/>
  </si>
  <si>
    <t>2014-12월</t>
    <phoneticPr fontId="4" type="noConversion"/>
  </si>
  <si>
    <t>4건</t>
    <phoneticPr fontId="4" type="noConversion"/>
  </si>
  <si>
    <t>16건</t>
    <phoneticPr fontId="4" type="noConversion"/>
  </si>
  <si>
    <t>2차관 '14년 10월 업추비 집행내역</t>
    <phoneticPr fontId="4" type="noConversion"/>
  </si>
  <si>
    <t>④ 차관실 운영 등 기타경비</t>
    <phoneticPr fontId="4" type="noConversion"/>
  </si>
  <si>
    <t>주요정책
추진관련
회의 행사 등</t>
    <phoneticPr fontId="3" type="noConversion"/>
  </si>
  <si>
    <t>출입기자 만찬간담회</t>
    <phoneticPr fontId="3" type="noConversion"/>
  </si>
  <si>
    <t>국회 오찬간담회</t>
    <phoneticPr fontId="3" type="noConversion"/>
  </si>
  <si>
    <t>에너지 전문가 간담회</t>
    <phoneticPr fontId="3" type="noConversion"/>
  </si>
  <si>
    <t>영자기자 오찬간담회</t>
    <phoneticPr fontId="3" type="noConversion"/>
  </si>
  <si>
    <t>출입기자 오찬간담회</t>
    <phoneticPr fontId="3" type="noConversion"/>
  </si>
  <si>
    <t>주요언론사 만찬간담회</t>
    <phoneticPr fontId="4" type="noConversion"/>
  </si>
  <si>
    <t>6건</t>
    <phoneticPr fontId="4" type="noConversion"/>
  </si>
  <si>
    <t>유관기관 업무협의</t>
    <phoneticPr fontId="4" type="noConversion"/>
  </si>
  <si>
    <t>주요언론사 업무협의</t>
    <phoneticPr fontId="4" type="noConversion"/>
  </si>
  <si>
    <t>에너지전문가 업무협의</t>
    <phoneticPr fontId="4" type="noConversion"/>
  </si>
  <si>
    <t>주요언론사 업무협의</t>
    <phoneticPr fontId="3" type="noConversion"/>
  </si>
  <si>
    <t>파견직원 격려오찬</t>
    <phoneticPr fontId="3" type="noConversion"/>
  </si>
  <si>
    <t>통상 담당과장 격려만찬</t>
    <phoneticPr fontId="3" type="noConversion"/>
  </si>
  <si>
    <t>차관실 격려만찬</t>
    <phoneticPr fontId="3" type="noConversion"/>
  </si>
  <si>
    <t>국회업무직원 격려오찬</t>
    <phoneticPr fontId="3" type="noConversion"/>
  </si>
  <si>
    <t>격무직원 격려만찬</t>
    <phoneticPr fontId="3" type="noConversion"/>
  </si>
  <si>
    <t>기조실 직원 격려오찬</t>
    <phoneticPr fontId="3" type="noConversion"/>
  </si>
  <si>
    <t>차관실 운영등 기타 경비</t>
  </si>
  <si>
    <t>0건</t>
    <phoneticPr fontId="4" type="noConversion"/>
  </si>
  <si>
    <t>17건</t>
    <phoneticPr fontId="4" type="noConversion"/>
  </si>
  <si>
    <t>2차관 '14년 11월 업추비 집행내역</t>
    <phoneticPr fontId="4" type="noConversion"/>
  </si>
  <si>
    <t>통상에너지 현안점검회의</t>
    <phoneticPr fontId="3" type="noConversion"/>
  </si>
  <si>
    <t>통상 전문가 오찬간담회</t>
    <phoneticPr fontId="3" type="noConversion"/>
  </si>
  <si>
    <t>에너지 현안점검회의</t>
    <phoneticPr fontId="4" type="noConversion"/>
  </si>
  <si>
    <t>국회 오찬간담회</t>
    <phoneticPr fontId="4" type="noConversion"/>
  </si>
  <si>
    <t>주요언론사 오찬간담회</t>
    <phoneticPr fontId="4" type="noConversion"/>
  </si>
  <si>
    <t>통상 전문가 간담회</t>
    <phoneticPr fontId="3" type="noConversion"/>
  </si>
  <si>
    <t>8건</t>
    <phoneticPr fontId="4" type="noConversion"/>
  </si>
  <si>
    <t>국회 업무협의</t>
    <phoneticPr fontId="3" type="noConversion"/>
  </si>
  <si>
    <t>유관기관 업무협의</t>
    <phoneticPr fontId="3" type="noConversion"/>
  </si>
  <si>
    <t>통상현안 담당직원 격려만찬</t>
    <phoneticPr fontId="3" type="noConversion"/>
  </si>
  <si>
    <t>국회업무직원 격려만찬</t>
    <phoneticPr fontId="3" type="noConversion"/>
  </si>
  <si>
    <t>예산담당직원 격려만찬</t>
    <phoneticPr fontId="3" type="noConversion"/>
  </si>
  <si>
    <t>법안담당직원 격려만찬</t>
    <phoneticPr fontId="4" type="noConversion"/>
  </si>
  <si>
    <t>사무관 승진자 격려만찬</t>
    <phoneticPr fontId="3" type="noConversion"/>
  </si>
  <si>
    <t>기조실 직원 격려오찬</t>
    <phoneticPr fontId="4" type="noConversion"/>
  </si>
  <si>
    <t>격무직원 격려오찬</t>
    <phoneticPr fontId="3" type="noConversion"/>
  </si>
  <si>
    <t>서기관 승진자 격려만찬</t>
    <phoneticPr fontId="4" type="noConversion"/>
  </si>
  <si>
    <r>
      <t>차관실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운영등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기타</t>
    </r>
    <r>
      <rPr>
        <sz val="11"/>
        <rFont val="Arial"/>
        <family val="2"/>
      </rPr>
      <t xml:space="preserve"> </t>
    </r>
    <r>
      <rPr>
        <sz val="11"/>
        <rFont val="돋움"/>
        <family val="3"/>
        <charset val="129"/>
      </rPr>
      <t>경비</t>
    </r>
    <phoneticPr fontId="4" type="noConversion"/>
  </si>
  <si>
    <t>24건</t>
    <phoneticPr fontId="4" type="noConversion"/>
  </si>
  <si>
    <t>2차관 '14년 12월 업추비 집행내역</t>
    <phoneticPr fontId="4" type="noConversion"/>
  </si>
  <si>
    <t>주요언론사 오찬간담회</t>
    <phoneticPr fontId="3" type="noConversion"/>
  </si>
  <si>
    <t>통상에너지 전문가 만찬간담회</t>
    <phoneticPr fontId="3" type="noConversion"/>
  </si>
  <si>
    <t>주요언론사 만찬간담회</t>
    <phoneticPr fontId="3" type="noConversion"/>
  </si>
  <si>
    <t>에너지 실무전문가 간담회</t>
    <phoneticPr fontId="3" type="noConversion"/>
  </si>
  <si>
    <t>9건</t>
    <phoneticPr fontId="4" type="noConversion"/>
  </si>
  <si>
    <t>통상에너지 실서무 격려오찬</t>
    <phoneticPr fontId="4" type="noConversion"/>
  </si>
  <si>
    <t>비서실 격려만찬</t>
    <phoneticPr fontId="3" type="noConversion"/>
  </si>
  <si>
    <t>통상 격무직원 격려만찬</t>
    <phoneticPr fontId="3" type="noConversion"/>
  </si>
  <si>
    <t>격무직원 격려</t>
    <phoneticPr fontId="3" type="noConversion"/>
  </si>
  <si>
    <t>통상실 간부 격려만찬</t>
    <phoneticPr fontId="3" type="noConversion"/>
  </si>
  <si>
    <t>에너지자원실 격려만찬</t>
    <phoneticPr fontId="4" type="noConversion"/>
  </si>
  <si>
    <t>수행경비 지원</t>
    <phoneticPr fontId="3" type="noConversion"/>
  </si>
  <si>
    <t>22건</t>
    <phoneticPr fontId="4" type="noConversion"/>
  </si>
  <si>
    <t>1차관 '14년 10월 업추비 집행내역</t>
    <phoneticPr fontId="4" type="noConversion"/>
  </si>
  <si>
    <t>□ 유형별 집행내역</t>
    <phoneticPr fontId="4" type="noConversion"/>
  </si>
  <si>
    <t>(단위 : 원)</t>
    <phoneticPr fontId="4" type="noConversion"/>
  </si>
  <si>
    <t>유  형  별</t>
    <phoneticPr fontId="4" type="noConversion"/>
  </si>
  <si>
    <t>건  수</t>
    <phoneticPr fontId="4" type="noConversion"/>
  </si>
  <si>
    <t>금  액</t>
    <phoneticPr fontId="4" type="noConversion"/>
  </si>
  <si>
    <t>① 주요정책추진 관계 회의·행사 등</t>
  </si>
  <si>
    <t>② 대민·대유관기관 업무협의 및 간담회 등</t>
    <phoneticPr fontId="4" type="noConversion"/>
  </si>
  <si>
    <t>③ 위문·격려 및 직원 사기 진작</t>
    <phoneticPr fontId="4" type="noConversion"/>
  </si>
  <si>
    <t>④ 차관실 운영 등 기타경비</t>
    <phoneticPr fontId="4" type="noConversion"/>
  </si>
  <si>
    <t>합  계</t>
    <phoneticPr fontId="4" type="noConversion"/>
  </si>
  <si>
    <t>□ 세부 집행내역</t>
    <phoneticPr fontId="4" type="noConversion"/>
  </si>
  <si>
    <t>구 분</t>
    <phoneticPr fontId="4" type="noConversion"/>
  </si>
  <si>
    <t>사용일자</t>
    <phoneticPr fontId="4" type="noConversion"/>
  </si>
  <si>
    <t>사용내역</t>
    <phoneticPr fontId="4" type="noConversion"/>
  </si>
  <si>
    <t>금액</t>
    <phoneticPr fontId="4" type="noConversion"/>
  </si>
  <si>
    <t>주요정책
추진관계
회의 행사 등</t>
  </si>
  <si>
    <t>제조혁신 3.0 관계자 회의</t>
    <phoneticPr fontId="4" type="noConversion"/>
  </si>
  <si>
    <t>소계</t>
    <phoneticPr fontId="4" type="noConversion"/>
  </si>
  <si>
    <t>대민 대유관기관업무협의 및    간담회 등</t>
    <phoneticPr fontId="4" type="noConversion"/>
  </si>
  <si>
    <t>출입기자단 간담회</t>
    <phoneticPr fontId="4" type="noConversion"/>
  </si>
  <si>
    <t>국회의원실 업무협의</t>
    <phoneticPr fontId="4" type="noConversion"/>
  </si>
  <si>
    <t>국감대비 관계직원 회의</t>
    <phoneticPr fontId="4" type="noConversion"/>
  </si>
  <si>
    <t>전자산업대전 관계자 오찬 협의</t>
    <phoneticPr fontId="4" type="noConversion"/>
  </si>
  <si>
    <t>국감 후속대비 관계자 협의</t>
    <phoneticPr fontId="4" type="noConversion"/>
  </si>
  <si>
    <t>국회 예결위 업무협의</t>
    <phoneticPr fontId="4" type="noConversion"/>
  </si>
  <si>
    <t>정부업무평가 관계자 회의</t>
    <phoneticPr fontId="4" type="noConversion"/>
  </si>
  <si>
    <t>취약산업 관계자 회의</t>
    <phoneticPr fontId="4" type="noConversion"/>
  </si>
  <si>
    <t>중국출장 관계자 간담회</t>
    <phoneticPr fontId="4" type="noConversion"/>
  </si>
  <si>
    <t>중국출장 관계자 업무협의</t>
    <phoneticPr fontId="4" type="noConversion"/>
  </si>
  <si>
    <t>국정감사 후속 관계직원 오찬 간담회</t>
  </si>
  <si>
    <t>철강업계 간담회</t>
    <phoneticPr fontId="4" type="noConversion"/>
  </si>
  <si>
    <t>보건산업 관계자 회의</t>
    <phoneticPr fontId="4" type="noConversion"/>
  </si>
  <si>
    <t>위문·격려 및 직원 사기 진작</t>
    <phoneticPr fontId="4" type="noConversion"/>
  </si>
  <si>
    <t>격무부서 실국장 격려 오찬</t>
    <phoneticPr fontId="4" type="noConversion"/>
  </si>
  <si>
    <t>격무부서 격려 오찬(기조실)</t>
    <phoneticPr fontId="4" type="noConversion"/>
  </si>
  <si>
    <t>격무부서 격려 오찬(대변인실)</t>
    <phoneticPr fontId="4" type="noConversion"/>
  </si>
  <si>
    <t>격무부서 격려오찬(산정실)</t>
    <phoneticPr fontId="4" type="noConversion"/>
  </si>
  <si>
    <t>격무부서 국과장 격려 오찬</t>
    <phoneticPr fontId="4" type="noConversion"/>
  </si>
  <si>
    <t>격무부서 격려 만찬(투자국)</t>
    <phoneticPr fontId="4" type="noConversion"/>
  </si>
  <si>
    <t>대변인실 격려 오찬</t>
    <phoneticPr fontId="4" type="noConversion"/>
  </si>
  <si>
    <t>차관실 운영등 기타 경비</t>
    <phoneticPr fontId="4" type="noConversion"/>
  </si>
  <si>
    <t>10월</t>
    <phoneticPr fontId="4" type="noConversion"/>
  </si>
  <si>
    <t>수행경비 지원</t>
    <phoneticPr fontId="4" type="noConversion"/>
  </si>
  <si>
    <t>음료/다과/용품 등 제비용</t>
    <phoneticPr fontId="4" type="noConversion"/>
  </si>
  <si>
    <t>총합계</t>
    <phoneticPr fontId="4" type="noConversion"/>
  </si>
  <si>
    <t>1차관 '14년 11월 업추비 집행내역</t>
    <phoneticPr fontId="4" type="noConversion"/>
  </si>
  <si>
    <t>① 주요정책추진 관련 회의·행사 등</t>
    <phoneticPr fontId="4" type="noConversion"/>
  </si>
  <si>
    <t>사용내역</t>
    <phoneticPr fontId="4" type="noConversion"/>
  </si>
  <si>
    <t>금액</t>
    <phoneticPr fontId="4" type="noConversion"/>
  </si>
  <si>
    <t>주요정책
추진관련
회의 행사 등</t>
    <phoneticPr fontId="4" type="noConversion"/>
  </si>
  <si>
    <t>미래정책협의회 관계자 회의</t>
    <phoneticPr fontId="4" type="noConversion"/>
  </si>
  <si>
    <t>소계</t>
    <phoneticPr fontId="4" type="noConversion"/>
  </si>
  <si>
    <t>대민 대유관기관업무협의 및   간담회 등</t>
    <phoneticPr fontId="4" type="noConversion"/>
  </si>
  <si>
    <t>국회 예결위 관계자 회의</t>
    <phoneticPr fontId="4" type="noConversion"/>
  </si>
  <si>
    <t>국회 산업위 관계자 회의</t>
    <phoneticPr fontId="4" type="noConversion"/>
  </si>
  <si>
    <t>국회 법안소위 관계자 회의</t>
    <phoneticPr fontId="4" type="noConversion"/>
  </si>
  <si>
    <t>출입기자단 간담회</t>
    <phoneticPr fontId="4" type="noConversion"/>
  </si>
  <si>
    <t>국회 의원실 업무 협의</t>
    <phoneticPr fontId="4" type="noConversion"/>
  </si>
  <si>
    <t>위문·격려 및 직원 사기 진작</t>
    <phoneticPr fontId="4" type="noConversion"/>
  </si>
  <si>
    <t>사무관 승진 격려 오찬</t>
    <phoneticPr fontId="4" type="noConversion"/>
  </si>
  <si>
    <t>서기관 승진 격려 오찬</t>
    <phoneticPr fontId="4" type="noConversion"/>
  </si>
  <si>
    <t>격무부서 격려 오찬</t>
    <phoneticPr fontId="4" type="noConversion"/>
  </si>
  <si>
    <t>격무부서 국과장 격려 오찬</t>
    <phoneticPr fontId="4" type="noConversion"/>
  </si>
  <si>
    <t>차관실 운영등 기타 경비</t>
    <phoneticPr fontId="4" type="noConversion"/>
  </si>
  <si>
    <t>11월</t>
    <phoneticPr fontId="4" type="noConversion"/>
  </si>
  <si>
    <t>수행경비 지원</t>
    <phoneticPr fontId="4" type="noConversion"/>
  </si>
  <si>
    <t>음료/다과/용품 등 제비용</t>
    <phoneticPr fontId="4" type="noConversion"/>
  </si>
  <si>
    <t>총합계</t>
    <phoneticPr fontId="4" type="noConversion"/>
  </si>
  <si>
    <t>1차관 '14년 12월 업추비 집행내역</t>
    <phoneticPr fontId="4" type="noConversion"/>
  </si>
  <si>
    <t>뿌리산업조합 간담회</t>
    <phoneticPr fontId="4" type="noConversion"/>
  </si>
  <si>
    <t>공론화위원회 간담회</t>
    <phoneticPr fontId="4" type="noConversion"/>
  </si>
  <si>
    <t>대민 대유관기관  업무협의 및    간담회 등</t>
    <phoneticPr fontId="4" type="noConversion"/>
  </si>
  <si>
    <t>출입기자 간담회</t>
    <phoneticPr fontId="4" type="noConversion"/>
  </si>
  <si>
    <t>산업안전관련 도시락 회의</t>
    <phoneticPr fontId="4" type="noConversion"/>
  </si>
  <si>
    <t>통상관련 컨퍼런스 관계자 협의</t>
    <phoneticPr fontId="4" type="noConversion"/>
  </si>
  <si>
    <t>외신기자 간담회</t>
    <phoneticPr fontId="4" type="noConversion"/>
  </si>
  <si>
    <t>전자상거래 관계자 협의</t>
    <phoneticPr fontId="4" type="noConversion"/>
  </si>
  <si>
    <t>창조경제혁신센터 관계자 회의</t>
    <phoneticPr fontId="4" type="noConversion"/>
  </si>
  <si>
    <t>재정관리협의 관계자 회의</t>
    <phoneticPr fontId="4" type="noConversion"/>
  </si>
  <si>
    <t>국회 법사위 관계자 회의</t>
    <phoneticPr fontId="4" type="noConversion"/>
  </si>
  <si>
    <t>국과장 격려 오찬</t>
    <phoneticPr fontId="4" type="noConversion"/>
  </si>
  <si>
    <t>격무직원 격려 만찬(대변인실)</t>
    <phoneticPr fontId="4" type="noConversion"/>
  </si>
  <si>
    <t>격무직원 격려 다과</t>
    <phoneticPr fontId="4" type="noConversion"/>
  </si>
  <si>
    <t>국회 담당자 격려 오찬</t>
    <phoneticPr fontId="4" type="noConversion"/>
  </si>
  <si>
    <t>연말 격무부서 격려 만찬</t>
    <phoneticPr fontId="4" type="noConversion"/>
  </si>
  <si>
    <t>연말 격무부서 격려 오찬</t>
    <phoneticPr fontId="4" type="noConversion"/>
  </si>
  <si>
    <t>12월</t>
    <phoneticPr fontId="4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</si>
</sst>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,##0_ "/>
    <numFmt numFmtId="177" formatCode="mm&quot;월&quot;\ dd&quot;일&quot;"/>
    <numFmt numFmtId="178" formatCode="m&quot;월&quot;\ d&quot;일&quot;;@"/>
  </numFmts>
  <fonts count="1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2"/>
      <name val="돋움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b/>
      <sz val="11"/>
      <name val="돋움체"/>
      <family val="3"/>
      <charset val="129"/>
    </font>
    <font>
      <sz val="10"/>
      <name val="돋움"/>
      <family val="3"/>
      <charset val="129"/>
    </font>
    <font>
      <sz val="11"/>
      <name val="Arial"/>
      <family val="2"/>
    </font>
    <font>
      <sz val="11"/>
      <name val="맑은 고딕"/>
      <family val="3"/>
      <charset val="129"/>
      <scheme val="major"/>
    </font>
    <font>
      <sz val="10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41" fontId="5" fillId="0" borderId="0" applyFont="0" applyFill="0" applyBorder="0" applyAlignment="0" applyProtection="0"/>
    <xf numFmtId="0" fontId="1" fillId="0" borderId="0"/>
  </cellStyleXfs>
  <cellXfs count="214">
    <xf numFmtId="0" fontId="0" fillId="0" borderId="0" xfId="0">
      <alignment vertical="center"/>
    </xf>
    <xf numFmtId="0" fontId="5" fillId="0" borderId="0" xfId="2"/>
    <xf numFmtId="0" fontId="6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41" fontId="6" fillId="0" borderId="7" xfId="1" applyNumberFormat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2" borderId="11" xfId="1" applyFont="1" applyFill="1" applyBorder="1" applyAlignment="1">
      <alignment horizontal="center" vertical="center"/>
    </xf>
    <xf numFmtId="41" fontId="6" fillId="0" borderId="15" xfId="1" applyNumberFormat="1" applyFont="1" applyFill="1" applyBorder="1" applyAlignment="1">
      <alignment vertical="center"/>
    </xf>
    <xf numFmtId="14" fontId="6" fillId="0" borderId="13" xfId="1" applyNumberFormat="1" applyFont="1" applyFill="1" applyBorder="1" applyAlignment="1">
      <alignment horizontal="center" vertical="center"/>
    </xf>
    <xf numFmtId="14" fontId="6" fillId="0" borderId="15" xfId="1" applyNumberFormat="1" applyFont="1" applyFill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2" borderId="18" xfId="1" applyFont="1" applyFill="1" applyBorder="1" applyAlignment="1">
      <alignment horizontal="center" vertical="center"/>
    </xf>
    <xf numFmtId="0" fontId="6" fillId="2" borderId="19" xfId="1" applyFont="1" applyFill="1" applyBorder="1" applyAlignment="1">
      <alignment horizontal="center" vertical="center"/>
    </xf>
    <xf numFmtId="0" fontId="6" fillId="0" borderId="20" xfId="1" applyFont="1" applyBorder="1" applyAlignment="1">
      <alignment vertical="center"/>
    </xf>
    <xf numFmtId="0" fontId="6" fillId="0" borderId="21" xfId="1" applyFont="1" applyBorder="1" applyAlignment="1">
      <alignment horizontal="center" vertical="center"/>
    </xf>
    <xf numFmtId="0" fontId="6" fillId="0" borderId="21" xfId="1" applyFont="1" applyBorder="1" applyAlignment="1">
      <alignment vertical="center"/>
    </xf>
    <xf numFmtId="0" fontId="6" fillId="0" borderId="4" xfId="1" applyFont="1" applyBorder="1" applyAlignment="1">
      <alignment horizontal="center" vertical="center"/>
    </xf>
    <xf numFmtId="41" fontId="6" fillId="0" borderId="5" xfId="1" applyNumberFormat="1" applyFont="1" applyBorder="1" applyAlignment="1">
      <alignment vertical="center"/>
    </xf>
    <xf numFmtId="0" fontId="6" fillId="0" borderId="22" xfId="1" applyFont="1" applyBorder="1" applyAlignment="1">
      <alignment vertical="center"/>
    </xf>
    <xf numFmtId="0" fontId="6" fillId="0" borderId="23" xfId="1" applyFont="1" applyBorder="1" applyAlignment="1">
      <alignment horizontal="center" vertical="center"/>
    </xf>
    <xf numFmtId="0" fontId="6" fillId="0" borderId="23" xfId="1" applyFont="1" applyBorder="1" applyAlignment="1">
      <alignment vertical="center"/>
    </xf>
    <xf numFmtId="41" fontId="6" fillId="0" borderId="9" xfId="1" applyNumberFormat="1" applyFont="1" applyBorder="1" applyAlignment="1">
      <alignment vertical="center"/>
    </xf>
    <xf numFmtId="0" fontId="8" fillId="0" borderId="18" xfId="1" applyFont="1" applyBorder="1" applyAlignment="1">
      <alignment horizontal="center" vertical="center"/>
    </xf>
    <xf numFmtId="41" fontId="8" fillId="0" borderId="19" xfId="1" applyNumberFormat="1" applyFont="1" applyBorder="1" applyAlignment="1">
      <alignment vertical="center"/>
    </xf>
    <xf numFmtId="14" fontId="6" fillId="0" borderId="27" xfId="3" applyNumberFormat="1" applyFont="1" applyFill="1" applyBorder="1" applyAlignment="1">
      <alignment horizontal="center" vertical="center"/>
    </xf>
    <xf numFmtId="176" fontId="6" fillId="0" borderId="11" xfId="1" applyNumberFormat="1" applyFont="1" applyFill="1" applyBorder="1" applyAlignment="1">
      <alignment horizontal="right" vertical="center"/>
    </xf>
    <xf numFmtId="0" fontId="6" fillId="0" borderId="20" xfId="1" applyFont="1" applyFill="1" applyBorder="1" applyAlignment="1">
      <alignment horizontal="left" vertical="center"/>
    </xf>
    <xf numFmtId="0" fontId="5" fillId="0" borderId="28" xfId="2" applyBorder="1" applyAlignment="1">
      <alignment horizontal="left" vertical="center"/>
    </xf>
    <xf numFmtId="176" fontId="6" fillId="0" borderId="15" xfId="1" applyNumberFormat="1" applyFont="1" applyFill="1" applyBorder="1" applyAlignment="1">
      <alignment horizontal="right" vertical="center"/>
    </xf>
    <xf numFmtId="0" fontId="8" fillId="0" borderId="29" xfId="5" applyFont="1" applyFill="1" applyBorder="1" applyAlignment="1">
      <alignment horizontal="center" vertical="center"/>
    </xf>
    <xf numFmtId="41" fontId="8" fillId="0" borderId="29" xfId="1" applyNumberFormat="1" applyFont="1" applyFill="1" applyBorder="1" applyAlignment="1">
      <alignment vertical="center"/>
    </xf>
    <xf numFmtId="14" fontId="6" fillId="0" borderId="31" xfId="5" applyNumberFormat="1" applyFont="1" applyFill="1" applyBorder="1" applyAlignment="1">
      <alignment horizontal="center" vertical="center"/>
    </xf>
    <xf numFmtId="41" fontId="6" fillId="0" borderId="31" xfId="1" applyNumberFormat="1" applyFont="1" applyFill="1" applyBorder="1" applyAlignment="1">
      <alignment vertical="center"/>
    </xf>
    <xf numFmtId="41" fontId="6" fillId="0" borderId="27" xfId="4" applyFont="1" applyFill="1" applyBorder="1" applyAlignment="1">
      <alignment vertical="center"/>
    </xf>
    <xf numFmtId="14" fontId="6" fillId="0" borderId="31" xfId="3" applyNumberFormat="1" applyFont="1" applyFill="1" applyBorder="1" applyAlignment="1">
      <alignment horizontal="center" vertical="center"/>
    </xf>
    <xf numFmtId="41" fontId="6" fillId="0" borderId="31" xfId="4" applyFont="1" applyFill="1" applyBorder="1" applyAlignment="1">
      <alignment vertical="center"/>
    </xf>
    <xf numFmtId="0" fontId="6" fillId="0" borderId="22" xfId="3" applyFont="1" applyFill="1" applyBorder="1" applyAlignment="1">
      <alignment horizontal="left" vertical="center"/>
    </xf>
    <xf numFmtId="0" fontId="6" fillId="0" borderId="32" xfId="3" applyFont="1" applyFill="1" applyBorder="1" applyAlignment="1">
      <alignment horizontal="left" vertical="center"/>
    </xf>
    <xf numFmtId="0" fontId="8" fillId="0" borderId="29" xfId="1" applyFont="1" applyFill="1" applyBorder="1" applyAlignment="1">
      <alignment horizontal="center" vertical="center"/>
    </xf>
    <xf numFmtId="14" fontId="6" fillId="0" borderId="31" xfId="1" applyNumberFormat="1" applyFont="1" applyFill="1" applyBorder="1" applyAlignment="1">
      <alignment horizontal="center" vertical="center"/>
    </xf>
    <xf numFmtId="0" fontId="6" fillId="0" borderId="33" xfId="1" applyFont="1" applyFill="1" applyBorder="1" applyAlignment="1">
      <alignment horizontal="left" vertical="center"/>
    </xf>
    <xf numFmtId="0" fontId="6" fillId="0" borderId="34" xfId="1" applyFont="1" applyFill="1" applyBorder="1" applyAlignment="1">
      <alignment horizontal="left" vertical="center"/>
    </xf>
    <xf numFmtId="0" fontId="8" fillId="0" borderId="29" xfId="1" applyFont="1" applyBorder="1" applyAlignment="1">
      <alignment horizontal="center" vertical="center"/>
    </xf>
    <xf numFmtId="41" fontId="8" fillId="0" borderId="29" xfId="1" applyNumberFormat="1" applyFont="1" applyBorder="1" applyAlignment="1">
      <alignment vertical="center"/>
    </xf>
    <xf numFmtId="41" fontId="8" fillId="0" borderId="11" xfId="1" applyNumberFormat="1" applyFont="1" applyBorder="1" applyAlignment="1">
      <alignment vertical="center"/>
    </xf>
    <xf numFmtId="0" fontId="5" fillId="0" borderId="34" xfId="2" applyBorder="1" applyAlignment="1">
      <alignment horizontal="left" vertical="center"/>
    </xf>
    <xf numFmtId="0" fontId="6" fillId="0" borderId="35" xfId="3" applyFont="1" applyFill="1" applyBorder="1" applyAlignment="1">
      <alignment horizontal="left" vertical="center"/>
    </xf>
    <xf numFmtId="0" fontId="6" fillId="0" borderId="36" xfId="3" applyFont="1" applyFill="1" applyBorder="1" applyAlignment="1">
      <alignment horizontal="left" vertical="center"/>
    </xf>
    <xf numFmtId="0" fontId="6" fillId="0" borderId="16" xfId="1" applyFont="1" applyFill="1" applyBorder="1" applyAlignment="1">
      <alignment horizontal="left" vertical="center"/>
    </xf>
    <xf numFmtId="0" fontId="5" fillId="0" borderId="17" xfId="2" applyBorder="1" applyAlignment="1">
      <alignment horizontal="left" vertical="center"/>
    </xf>
    <xf numFmtId="176" fontId="6" fillId="0" borderId="27" xfId="1" applyNumberFormat="1" applyFont="1" applyFill="1" applyBorder="1" applyAlignment="1">
      <alignment horizontal="right" vertical="center"/>
    </xf>
    <xf numFmtId="14" fontId="6" fillId="0" borderId="27" xfId="1" applyNumberFormat="1" applyFont="1" applyFill="1" applyBorder="1" applyAlignment="1">
      <alignment horizontal="center" vertical="center"/>
    </xf>
    <xf numFmtId="14" fontId="6" fillId="0" borderId="37" xfId="1" applyNumberFormat="1" applyFont="1" applyFill="1" applyBorder="1" applyAlignment="1">
      <alignment horizontal="center" vertical="center"/>
    </xf>
    <xf numFmtId="14" fontId="6" fillId="0" borderId="38" xfId="1" applyNumberFormat="1" applyFont="1" applyFill="1" applyBorder="1" applyAlignment="1">
      <alignment horizontal="center" vertical="center"/>
    </xf>
    <xf numFmtId="41" fontId="6" fillId="0" borderId="38" xfId="4" applyFont="1" applyFill="1" applyBorder="1" applyAlignment="1">
      <alignment vertical="center"/>
    </xf>
    <xf numFmtId="0" fontId="6" fillId="0" borderId="22" xfId="1" applyFont="1" applyFill="1" applyBorder="1" applyAlignment="1">
      <alignment horizontal="left" vertical="center"/>
    </xf>
    <xf numFmtId="0" fontId="5" fillId="0" borderId="32" xfId="2" applyBorder="1" applyAlignment="1">
      <alignment horizontal="left" vertical="center"/>
    </xf>
    <xf numFmtId="41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6" fillId="0" borderId="38" xfId="1" applyNumberFormat="1" applyFont="1" applyFill="1" applyBorder="1" applyAlignment="1">
      <alignment horizontal="right" vertical="center"/>
    </xf>
    <xf numFmtId="0" fontId="6" fillId="0" borderId="34" xfId="3" applyFont="1" applyFill="1" applyBorder="1" applyAlignment="1">
      <alignment horizontal="left" vertical="center"/>
    </xf>
    <xf numFmtId="0" fontId="6" fillId="0" borderId="33" xfId="3" applyFont="1" applyFill="1" applyBorder="1" applyAlignment="1">
      <alignment horizontal="left" vertical="center"/>
    </xf>
    <xf numFmtId="0" fontId="6" fillId="0" borderId="33" xfId="5" applyFont="1" applyFill="1" applyBorder="1" applyAlignment="1">
      <alignment horizontal="left" vertical="center"/>
    </xf>
    <xf numFmtId="0" fontId="6" fillId="0" borderId="34" xfId="5" applyFont="1" applyFill="1" applyBorder="1" applyAlignment="1">
      <alignment horizontal="left" vertical="center"/>
    </xf>
    <xf numFmtId="0" fontId="8" fillId="0" borderId="17" xfId="1" applyFont="1" applyFill="1" applyBorder="1" applyAlignment="1">
      <alignment horizontal="left" vertical="center"/>
    </xf>
    <xf numFmtId="0" fontId="0" fillId="0" borderId="0" xfId="0" applyAlignment="1"/>
    <xf numFmtId="0" fontId="6" fillId="2" borderId="39" xfId="1" applyFont="1" applyFill="1" applyBorder="1" applyAlignment="1">
      <alignment horizontal="center" vertical="center"/>
    </xf>
    <xf numFmtId="0" fontId="6" fillId="2" borderId="40" xfId="1" applyFont="1" applyFill="1" applyBorder="1" applyAlignment="1">
      <alignment horizontal="center" vertical="center"/>
    </xf>
    <xf numFmtId="0" fontId="10" fillId="0" borderId="0" xfId="0" applyFont="1" applyAlignment="1"/>
    <xf numFmtId="0" fontId="6" fillId="0" borderId="11" xfId="1" applyFont="1" applyBorder="1" applyAlignment="1">
      <alignment vertical="center"/>
    </xf>
    <xf numFmtId="0" fontId="6" fillId="0" borderId="11" xfId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41" fontId="6" fillId="0" borderId="11" xfId="1" applyNumberFormat="1" applyFont="1" applyBorder="1" applyAlignment="1">
      <alignment vertical="center"/>
    </xf>
    <xf numFmtId="41" fontId="6" fillId="0" borderId="11" xfId="1" applyNumberFormat="1" applyFont="1" applyFill="1" applyBorder="1" applyAlignment="1">
      <alignment vertical="center"/>
    </xf>
    <xf numFmtId="0" fontId="6" fillId="0" borderId="13" xfId="1" applyFont="1" applyBorder="1" applyAlignment="1">
      <alignment horizontal="center" vertical="center"/>
    </xf>
    <xf numFmtId="41" fontId="6" fillId="0" borderId="13" xfId="1" applyNumberFormat="1" applyFont="1" applyBorder="1" applyAlignment="1">
      <alignment vertical="center"/>
    </xf>
    <xf numFmtId="0" fontId="6" fillId="0" borderId="11" xfId="1" applyNumberFormat="1" applyFont="1" applyFill="1" applyBorder="1" applyAlignment="1">
      <alignment horizontal="center" vertical="center"/>
    </xf>
    <xf numFmtId="41" fontId="6" fillId="0" borderId="11" xfId="0" applyNumberFormat="1" applyFont="1" applyFill="1" applyBorder="1" applyAlignment="1">
      <alignment vertical="center"/>
    </xf>
    <xf numFmtId="0" fontId="11" fillId="2" borderId="11" xfId="1" applyFont="1" applyFill="1" applyBorder="1" applyAlignment="1">
      <alignment horizontal="center" vertical="center"/>
    </xf>
    <xf numFmtId="178" fontId="6" fillId="0" borderId="15" xfId="3" applyNumberFormat="1" applyFont="1" applyFill="1" applyBorder="1" applyAlignment="1">
      <alignment horizontal="center" vertical="center"/>
    </xf>
    <xf numFmtId="41" fontId="6" fillId="0" borderId="15" xfId="4" applyNumberFormat="1" applyFont="1" applyFill="1" applyBorder="1" applyAlignment="1">
      <alignment horizontal="center" vertical="center"/>
    </xf>
    <xf numFmtId="0" fontId="8" fillId="0" borderId="11" xfId="5" applyFont="1" applyFill="1" applyBorder="1" applyAlignment="1">
      <alignment horizontal="center" vertical="center"/>
    </xf>
    <xf numFmtId="177" fontId="6" fillId="0" borderId="11" xfId="5" applyNumberFormat="1" applyFont="1" applyFill="1" applyBorder="1" applyAlignment="1">
      <alignment horizontal="center" vertical="center"/>
    </xf>
    <xf numFmtId="41" fontId="6" fillId="0" borderId="14" xfId="1" applyNumberFormat="1" applyFont="1" applyFill="1" applyBorder="1" applyAlignment="1">
      <alignment vertical="center"/>
    </xf>
    <xf numFmtId="41" fontId="6" fillId="0" borderId="14" xfId="4" applyNumberFormat="1" applyFont="1" applyFill="1" applyBorder="1" applyAlignment="1">
      <alignment horizontal="center" vertical="center"/>
    </xf>
    <xf numFmtId="41" fontId="6" fillId="0" borderId="11" xfId="4" applyNumberFormat="1" applyFont="1" applyFill="1" applyBorder="1" applyAlignment="1">
      <alignment horizontal="center" vertical="center"/>
    </xf>
    <xf numFmtId="0" fontId="8" fillId="0" borderId="11" xfId="1" applyFont="1" applyFill="1" applyBorder="1" applyAlignment="1">
      <alignment horizontal="center" vertical="center"/>
    </xf>
    <xf numFmtId="178" fontId="6" fillId="0" borderId="11" xfId="5" applyNumberFormat="1" applyFont="1" applyFill="1" applyBorder="1" applyAlignment="1">
      <alignment horizontal="center" vertical="center"/>
    </xf>
    <xf numFmtId="41" fontId="6" fillId="0" borderId="11" xfId="4" applyNumberFormat="1" applyFont="1" applyFill="1" applyBorder="1" applyAlignment="1">
      <alignment vertical="center"/>
    </xf>
    <xf numFmtId="41" fontId="6" fillId="0" borderId="14" xfId="4" applyNumberFormat="1" applyFont="1" applyFill="1" applyBorder="1" applyAlignment="1">
      <alignment vertical="center"/>
    </xf>
    <xf numFmtId="41" fontId="6" fillId="0" borderId="13" xfId="4" applyNumberFormat="1" applyFont="1" applyFill="1" applyBorder="1" applyAlignment="1">
      <alignment vertical="center"/>
    </xf>
    <xf numFmtId="178" fontId="6" fillId="0" borderId="11" xfId="1" applyNumberFormat="1" applyFont="1" applyFill="1" applyBorder="1" applyAlignment="1">
      <alignment horizontal="center" vertical="center"/>
    </xf>
    <xf numFmtId="178" fontId="6" fillId="0" borderId="15" xfId="1" applyNumberFormat="1" applyFont="1" applyFill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45" xfId="1" applyFont="1" applyFill="1" applyBorder="1" applyAlignment="1">
      <alignment horizontal="center" vertical="center"/>
    </xf>
    <xf numFmtId="41" fontId="0" fillId="0" borderId="0" xfId="0" applyNumberFormat="1" applyAlignment="1"/>
    <xf numFmtId="0" fontId="12" fillId="0" borderId="0" xfId="0" applyFont="1" applyAlignment="1"/>
    <xf numFmtId="0" fontId="6" fillId="0" borderId="0" xfId="0" applyFont="1" applyAlignment="1"/>
    <xf numFmtId="41" fontId="6" fillId="0" borderId="11" xfId="0" applyNumberFormat="1" applyFont="1" applyBorder="1" applyAlignment="1">
      <alignment vertical="center"/>
    </xf>
    <xf numFmtId="178" fontId="6" fillId="0" borderId="11" xfId="3" applyNumberFormat="1" applyFont="1" applyFill="1" applyBorder="1" applyAlignment="1">
      <alignment horizontal="center" vertical="center"/>
    </xf>
    <xf numFmtId="41" fontId="12" fillId="0" borderId="0" xfId="0" applyNumberFormat="1" applyFont="1" applyAlignment="1"/>
    <xf numFmtId="41" fontId="6" fillId="0" borderId="15" xfId="4" applyNumberFormat="1" applyFont="1" applyFill="1" applyBorder="1" applyAlignment="1">
      <alignment vertical="center"/>
    </xf>
    <xf numFmtId="41" fontId="6" fillId="0" borderId="13" xfId="1" applyNumberFormat="1" applyFont="1" applyFill="1" applyBorder="1" applyAlignment="1">
      <alignment vertical="center"/>
    </xf>
    <xf numFmtId="176" fontId="0" fillId="0" borderId="0" xfId="0" applyNumberFormat="1" applyAlignment="1"/>
    <xf numFmtId="178" fontId="6" fillId="0" borderId="13" xfId="3" applyNumberFormat="1" applyFont="1" applyFill="1" applyBorder="1" applyAlignment="1">
      <alignment horizontal="center" vertical="center"/>
    </xf>
    <xf numFmtId="178" fontId="6" fillId="0" borderId="14" xfId="3" applyNumberFormat="1" applyFont="1" applyFill="1" applyBorder="1" applyAlignment="1">
      <alignment horizontal="center" vertical="center"/>
    </xf>
    <xf numFmtId="178" fontId="6" fillId="0" borderId="14" xfId="5" applyNumberFormat="1" applyFont="1" applyFill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/>
    </xf>
    <xf numFmtId="41" fontId="0" fillId="0" borderId="0" xfId="0" applyNumberFormat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12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5" fillId="0" borderId="15" xfId="2" applyBorder="1" applyAlignment="1">
      <alignment horizontal="center" vertical="center" wrapText="1"/>
    </xf>
    <xf numFmtId="0" fontId="5" fillId="0" borderId="14" xfId="2" applyBorder="1" applyAlignment="1">
      <alignment horizontal="center" vertical="center" wrapText="1"/>
    </xf>
    <xf numFmtId="0" fontId="8" fillId="0" borderId="24" xfId="1" applyFont="1" applyFill="1" applyBorder="1" applyAlignment="1">
      <alignment horizontal="center" vertical="center"/>
    </xf>
    <xf numFmtId="0" fontId="8" fillId="0" borderId="30" xfId="1" applyFont="1" applyFill="1" applyBorder="1" applyAlignment="1">
      <alignment horizontal="center" vertical="center"/>
    </xf>
    <xf numFmtId="0" fontId="1" fillId="0" borderId="13" xfId="2" applyFont="1" applyBorder="1" applyAlignment="1">
      <alignment horizontal="center" vertical="center" wrapText="1"/>
    </xf>
    <xf numFmtId="0" fontId="6" fillId="0" borderId="20" xfId="1" applyFont="1" applyFill="1" applyBorder="1" applyAlignment="1">
      <alignment horizontal="left" vertical="center"/>
    </xf>
    <xf numFmtId="0" fontId="8" fillId="0" borderId="28" xfId="1" applyFont="1" applyFill="1" applyBorder="1" applyAlignment="1">
      <alignment horizontal="left" vertical="center"/>
    </xf>
    <xf numFmtId="0" fontId="6" fillId="0" borderId="22" xfId="3" applyFont="1" applyFill="1" applyBorder="1" applyAlignment="1">
      <alignment vertical="center"/>
    </xf>
    <xf numFmtId="0" fontId="6" fillId="0" borderId="32" xfId="3" applyFont="1" applyFill="1" applyBorder="1" applyAlignment="1">
      <alignment vertical="center"/>
    </xf>
    <xf numFmtId="0" fontId="8" fillId="0" borderId="24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6" fillId="0" borderId="22" xfId="3" applyFont="1" applyFill="1" applyBorder="1" applyAlignment="1">
      <alignment horizontal="left" vertical="center"/>
    </xf>
    <xf numFmtId="0" fontId="6" fillId="0" borderId="32" xfId="3" applyFont="1" applyFill="1" applyBorder="1" applyAlignment="1">
      <alignment horizontal="left" vertical="center"/>
    </xf>
    <xf numFmtId="0" fontId="6" fillId="0" borderId="28" xfId="1" applyFont="1" applyFill="1" applyBorder="1" applyAlignment="1">
      <alignment horizontal="left" vertical="center"/>
    </xf>
    <xf numFmtId="0" fontId="5" fillId="0" borderId="28" xfId="2" applyBorder="1" applyAlignment="1">
      <alignment horizontal="left" vertical="center"/>
    </xf>
    <xf numFmtId="0" fontId="6" fillId="0" borderId="20" xfId="5" applyFont="1" applyFill="1" applyBorder="1" applyAlignment="1">
      <alignment horizontal="left" vertical="center"/>
    </xf>
    <xf numFmtId="0" fontId="6" fillId="0" borderId="28" xfId="5" applyFont="1" applyFill="1" applyBorder="1" applyAlignment="1">
      <alignment horizontal="left" vertical="center"/>
    </xf>
    <xf numFmtId="0" fontId="8" fillId="0" borderId="24" xfId="5" applyFont="1" applyFill="1" applyBorder="1" applyAlignment="1">
      <alignment horizontal="center" vertical="center"/>
    </xf>
    <xf numFmtId="0" fontId="8" fillId="0" borderId="30" xfId="5" applyFont="1" applyFill="1" applyBorder="1" applyAlignment="1">
      <alignment horizontal="center" vertical="center"/>
    </xf>
    <xf numFmtId="0" fontId="5" fillId="0" borderId="32" xfId="2" applyBorder="1" applyAlignment="1">
      <alignment horizontal="lef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center" vertical="center"/>
    </xf>
    <xf numFmtId="0" fontId="6" fillId="0" borderId="24" xfId="1" applyFont="1" applyBorder="1" applyAlignment="1">
      <alignment vertical="center"/>
    </xf>
    <xf numFmtId="0" fontId="6" fillId="0" borderId="25" xfId="1" applyFont="1" applyBorder="1" applyAlignment="1">
      <alignment vertical="center"/>
    </xf>
    <xf numFmtId="0" fontId="6" fillId="0" borderId="26" xfId="1" applyFont="1" applyBorder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5" fillId="0" borderId="13" xfId="2" applyBorder="1" applyAlignment="1">
      <alignment horizontal="center" vertical="center" wrapText="1"/>
    </xf>
    <xf numFmtId="0" fontId="5" fillId="0" borderId="15" xfId="2" applyBorder="1" applyAlignment="1">
      <alignment horizontal="center" vertical="center"/>
    </xf>
    <xf numFmtId="0" fontId="5" fillId="0" borderId="14" xfId="2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4" xfId="0" applyBorder="1">
      <alignment vertical="center"/>
    </xf>
    <xf numFmtId="0" fontId="6" fillId="0" borderId="22" xfId="1" applyFont="1" applyFill="1" applyBorder="1" applyAlignment="1">
      <alignment horizontal="left" vertical="center"/>
    </xf>
    <xf numFmtId="0" fontId="6" fillId="0" borderId="32" xfId="1" applyFont="1" applyFill="1" applyBorder="1" applyAlignment="1">
      <alignment horizontal="left" vertical="center"/>
    </xf>
    <xf numFmtId="0" fontId="6" fillId="0" borderId="14" xfId="1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44" xfId="1" applyFont="1" applyFill="1" applyBorder="1" applyAlignment="1">
      <alignment horizontal="center" vertical="center"/>
    </xf>
    <xf numFmtId="0" fontId="6" fillId="0" borderId="45" xfId="1" applyFont="1" applyFill="1" applyBorder="1" applyAlignment="1">
      <alignment horizontal="center" vertical="center"/>
    </xf>
    <xf numFmtId="0" fontId="6" fillId="0" borderId="41" xfId="3" applyFont="1" applyFill="1" applyBorder="1" applyAlignment="1">
      <alignment horizontal="center" vertical="center"/>
    </xf>
    <xf numFmtId="0" fontId="6" fillId="0" borderId="43" xfId="3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41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44" xfId="1" applyFont="1" applyBorder="1" applyAlignment="1">
      <alignment horizontal="center" vertical="center" wrapText="1"/>
    </xf>
    <xf numFmtId="0" fontId="6" fillId="0" borderId="1" xfId="3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2" xfId="1" applyFont="1" applyFill="1" applyBorder="1" applyAlignment="1">
      <alignment horizontal="center" vertical="center"/>
    </xf>
    <xf numFmtId="0" fontId="6" fillId="0" borderId="12" xfId="3" applyFont="1" applyFill="1" applyBorder="1" applyAlignment="1">
      <alignment horizontal="center" vertical="center"/>
    </xf>
    <xf numFmtId="0" fontId="6" fillId="0" borderId="1" xfId="5" applyFont="1" applyFill="1" applyBorder="1" applyAlignment="1">
      <alignment horizontal="center" vertical="center"/>
    </xf>
    <xf numFmtId="0" fontId="6" fillId="0" borderId="44" xfId="3" applyFont="1" applyFill="1" applyBorder="1" applyAlignment="1">
      <alignment horizontal="center" vertical="center"/>
    </xf>
    <xf numFmtId="0" fontId="6" fillId="0" borderId="45" xfId="3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6" fillId="0" borderId="16" xfId="3" applyFont="1" applyFill="1" applyBorder="1" applyAlignment="1">
      <alignment horizontal="center" vertical="center"/>
    </xf>
    <xf numFmtId="0" fontId="6" fillId="0" borderId="17" xfId="3" applyFont="1" applyFill="1" applyBorder="1" applyAlignment="1">
      <alignment horizontal="center" vertical="center"/>
    </xf>
    <xf numFmtId="0" fontId="6" fillId="0" borderId="12" xfId="5" applyFont="1" applyFill="1" applyBorder="1" applyAlignment="1">
      <alignment horizontal="center" vertical="center"/>
    </xf>
    <xf numFmtId="0" fontId="6" fillId="0" borderId="41" xfId="1" applyFont="1" applyBorder="1" applyAlignment="1">
      <alignment vertical="center"/>
    </xf>
    <xf numFmtId="0" fontId="6" fillId="0" borderId="42" xfId="1" applyFont="1" applyBorder="1" applyAlignment="1">
      <alignment vertical="center"/>
    </xf>
    <xf numFmtId="0" fontId="6" fillId="0" borderId="43" xfId="1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11" fillId="2" borderId="1" xfId="1" applyFont="1" applyFill="1" applyBorder="1" applyAlignment="1">
      <alignment horizontal="center" vertical="center"/>
    </xf>
    <xf numFmtId="0" fontId="11" fillId="2" borderId="12" xfId="1" applyFont="1" applyFill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0" fillId="0" borderId="15" xfId="0" applyBorder="1" applyAlignment="1">
      <alignment wrapText="1"/>
    </xf>
    <xf numFmtId="0" fontId="0" fillId="0" borderId="14" xfId="0" applyBorder="1" applyAlignment="1">
      <alignment wrapText="1"/>
    </xf>
    <xf numFmtId="0" fontId="6" fillId="0" borderId="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77" fontId="6" fillId="0" borderId="1" xfId="5" applyNumberFormat="1" applyFont="1" applyFill="1" applyBorder="1" applyAlignment="1">
      <alignment horizontal="center" vertical="center"/>
    </xf>
    <xf numFmtId="0" fontId="6" fillId="0" borderId="4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2" xfId="1" applyFont="1" applyBorder="1" applyAlignment="1">
      <alignment vertical="center"/>
    </xf>
    <xf numFmtId="0" fontId="6" fillId="0" borderId="12" xfId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2" xfId="0" applyBorder="1" applyAlignment="1">
      <alignment vertical="center"/>
    </xf>
    <xf numFmtId="0" fontId="1" fillId="0" borderId="14" xfId="2" applyFont="1" applyBorder="1" applyAlignment="1">
      <alignment horizontal="center" vertical="center" wrapText="1"/>
    </xf>
    <xf numFmtId="0" fontId="6" fillId="0" borderId="20" xfId="3" applyFont="1" applyFill="1" applyBorder="1" applyAlignment="1">
      <alignment horizontal="left" vertical="center"/>
    </xf>
    <xf numFmtId="0" fontId="6" fillId="0" borderId="28" xfId="3" applyFont="1" applyFill="1" applyBorder="1" applyAlignment="1">
      <alignment horizontal="left" vertical="center"/>
    </xf>
    <xf numFmtId="0" fontId="6" fillId="0" borderId="33" xfId="5" applyFont="1" applyFill="1" applyBorder="1" applyAlignment="1">
      <alignment horizontal="left" vertical="center"/>
    </xf>
    <xf numFmtId="0" fontId="6" fillId="0" borderId="34" xfId="5" applyFont="1" applyFill="1" applyBorder="1" applyAlignment="1">
      <alignment horizontal="left" vertical="center"/>
    </xf>
    <xf numFmtId="0" fontId="6" fillId="0" borderId="33" xfId="1" applyFont="1" applyFill="1" applyBorder="1" applyAlignment="1">
      <alignment horizontal="left" vertical="center"/>
    </xf>
    <xf numFmtId="0" fontId="6" fillId="0" borderId="34" xfId="1" applyFont="1" applyFill="1" applyBorder="1" applyAlignment="1">
      <alignment horizontal="left" vertical="center"/>
    </xf>
    <xf numFmtId="0" fontId="1" fillId="0" borderId="15" xfId="2" applyFont="1" applyBorder="1" applyAlignment="1">
      <alignment horizontal="center" vertical="center" wrapText="1"/>
    </xf>
  </cellXfs>
  <cellStyles count="6">
    <cellStyle name="쉼표 [0] 2" xfId="4"/>
    <cellStyle name="표준" xfId="0" builtinId="0"/>
    <cellStyle name="표준 2" xfId="2"/>
    <cellStyle name="표준_1차관실업무추진비(월별경리계용4-4분기)" xfId="1"/>
    <cellStyle name="표준_1차관실업무추진비사용내역(06년2분기)-2" xfId="3"/>
    <cellStyle name="표준_2006-1분기(경리계용)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00"/>
  <sheetViews>
    <sheetView tabSelected="1" workbookViewId="0">
      <selection activeCell="H31" sqref="H31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136" t="s">
        <v>0</v>
      </c>
      <c r="B1" s="137"/>
      <c r="C1" s="137"/>
      <c r="D1" s="137"/>
      <c r="E1" s="13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</v>
      </c>
      <c r="B3" s="3"/>
      <c r="C3" s="2"/>
      <c r="D3" s="2"/>
      <c r="E3" s="5" t="s">
        <v>2</v>
      </c>
    </row>
    <row r="4" spans="1:5" ht="20.100000000000001" customHeight="1">
      <c r="A4" s="139" t="s">
        <v>3</v>
      </c>
      <c r="B4" s="140"/>
      <c r="C4" s="141"/>
      <c r="D4" s="13" t="s">
        <v>4</v>
      </c>
      <c r="E4" s="14" t="s">
        <v>5</v>
      </c>
    </row>
    <row r="5" spans="1:5" ht="20.100000000000001" customHeight="1">
      <c r="A5" s="15" t="s">
        <v>6</v>
      </c>
      <c r="B5" s="16"/>
      <c r="C5" s="17"/>
      <c r="D5" s="18" t="str">
        <f>C18</f>
        <v>5건</v>
      </c>
      <c r="E5" s="19">
        <f>E18</f>
        <v>1006500</v>
      </c>
    </row>
    <row r="6" spans="1:5" ht="20.100000000000001" customHeight="1">
      <c r="A6" s="20" t="s">
        <v>7</v>
      </c>
      <c r="B6" s="21"/>
      <c r="C6" s="22"/>
      <c r="D6" s="12" t="str">
        <f>C23</f>
        <v>4건</v>
      </c>
      <c r="E6" s="6">
        <f>E23</f>
        <v>1647000</v>
      </c>
    </row>
    <row r="7" spans="1:5" ht="20.100000000000001" customHeight="1">
      <c r="A7" s="20" t="s">
        <v>8</v>
      </c>
      <c r="B7" s="21"/>
      <c r="C7" s="22"/>
      <c r="D7" s="12" t="str">
        <f>C28</f>
        <v>4건</v>
      </c>
      <c r="E7" s="6">
        <f>E28</f>
        <v>1321000</v>
      </c>
    </row>
    <row r="8" spans="1:5" ht="20.100000000000001" customHeight="1">
      <c r="A8" s="142" t="s">
        <v>9</v>
      </c>
      <c r="B8" s="143"/>
      <c r="C8" s="144"/>
      <c r="D8" s="7" t="str">
        <f>C31</f>
        <v>2건</v>
      </c>
      <c r="E8" s="23">
        <f>E31</f>
        <v>1657340</v>
      </c>
    </row>
    <row r="9" spans="1:5" ht="20.100000000000001" customHeight="1">
      <c r="A9" s="112" t="s">
        <v>10</v>
      </c>
      <c r="B9" s="145"/>
      <c r="C9" s="146"/>
      <c r="D9" s="24" t="str">
        <f>C32</f>
        <v>15건</v>
      </c>
      <c r="E9" s="25">
        <f>SUM(E5:E8)</f>
        <v>5631840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11</v>
      </c>
      <c r="B11" s="3"/>
      <c r="C11" s="2"/>
      <c r="D11" s="2"/>
      <c r="E11" s="2"/>
    </row>
    <row r="12" spans="1:5" ht="20.100000000000001" customHeight="1">
      <c r="A12" s="8" t="s">
        <v>12</v>
      </c>
      <c r="B12" s="8" t="s">
        <v>13</v>
      </c>
      <c r="C12" s="139" t="s">
        <v>14</v>
      </c>
      <c r="D12" s="147"/>
      <c r="E12" s="8" t="s">
        <v>15</v>
      </c>
    </row>
    <row r="13" spans="1:5" ht="20.100000000000001" customHeight="1">
      <c r="A13" s="114" t="s">
        <v>16</v>
      </c>
      <c r="B13" s="26">
        <v>41913</v>
      </c>
      <c r="C13" s="121" t="s">
        <v>17</v>
      </c>
      <c r="D13" s="130"/>
      <c r="E13" s="27">
        <v>103000</v>
      </c>
    </row>
    <row r="14" spans="1:5" ht="20.100000000000001" customHeight="1">
      <c r="A14" s="115"/>
      <c r="B14" s="26">
        <v>41922</v>
      </c>
      <c r="C14" s="28" t="s">
        <v>18</v>
      </c>
      <c r="D14" s="29"/>
      <c r="E14" s="27">
        <v>340000</v>
      </c>
    </row>
    <row r="15" spans="1:5" ht="20.100000000000001" customHeight="1">
      <c r="A15" s="115"/>
      <c r="B15" s="26">
        <v>41932</v>
      </c>
      <c r="C15" s="28" t="s">
        <v>19</v>
      </c>
      <c r="D15" s="29"/>
      <c r="E15" s="27">
        <v>147000</v>
      </c>
    </row>
    <row r="16" spans="1:5" ht="20.100000000000001" customHeight="1">
      <c r="A16" s="115"/>
      <c r="B16" s="26">
        <v>41933</v>
      </c>
      <c r="C16" s="121" t="s">
        <v>20</v>
      </c>
      <c r="D16" s="130"/>
      <c r="E16" s="30">
        <v>332500</v>
      </c>
    </row>
    <row r="17" spans="1:5" ht="20.100000000000001" customHeight="1">
      <c r="A17" s="115"/>
      <c r="B17" s="26">
        <v>41936</v>
      </c>
      <c r="C17" s="121" t="s">
        <v>21</v>
      </c>
      <c r="D17" s="130"/>
      <c r="E17" s="30">
        <v>84000</v>
      </c>
    </row>
    <row r="18" spans="1:5" ht="20.100000000000001" customHeight="1">
      <c r="A18" s="150"/>
      <c r="B18" s="31" t="s">
        <v>22</v>
      </c>
      <c r="C18" s="133" t="s">
        <v>23</v>
      </c>
      <c r="D18" s="134"/>
      <c r="E18" s="32">
        <f>SUM(E13:E17)</f>
        <v>1006500</v>
      </c>
    </row>
    <row r="19" spans="1:5" ht="20.100000000000001" customHeight="1">
      <c r="A19" s="148" t="s">
        <v>24</v>
      </c>
      <c r="B19" s="33">
        <v>41914</v>
      </c>
      <c r="C19" s="131" t="s">
        <v>25</v>
      </c>
      <c r="D19" s="132"/>
      <c r="E19" s="34">
        <v>400000</v>
      </c>
    </row>
    <row r="20" spans="1:5" ht="20.100000000000001" customHeight="1">
      <c r="A20" s="149"/>
      <c r="B20" s="26">
        <v>41933</v>
      </c>
      <c r="C20" s="127" t="s">
        <v>26</v>
      </c>
      <c r="D20" s="128"/>
      <c r="E20" s="35">
        <v>215000</v>
      </c>
    </row>
    <row r="21" spans="1:5" ht="20.100000000000001" customHeight="1">
      <c r="A21" s="149"/>
      <c r="B21" s="36">
        <v>41935</v>
      </c>
      <c r="C21" s="127" t="s">
        <v>27</v>
      </c>
      <c r="D21" s="128"/>
      <c r="E21" s="37">
        <v>630000</v>
      </c>
    </row>
    <row r="22" spans="1:5" ht="20.100000000000001" customHeight="1">
      <c r="A22" s="149"/>
      <c r="B22" s="36">
        <v>41941</v>
      </c>
      <c r="C22" s="38" t="s">
        <v>28</v>
      </c>
      <c r="D22" s="39"/>
      <c r="E22" s="37">
        <v>402000</v>
      </c>
    </row>
    <row r="23" spans="1:5" ht="20.100000000000001" customHeight="1">
      <c r="A23" s="150"/>
      <c r="B23" s="40" t="s">
        <v>22</v>
      </c>
      <c r="C23" s="118" t="s">
        <v>29</v>
      </c>
      <c r="D23" s="119"/>
      <c r="E23" s="32">
        <f>SUM(E19:E22)</f>
        <v>1647000</v>
      </c>
    </row>
    <row r="24" spans="1:5" ht="20.100000000000001" customHeight="1">
      <c r="A24" s="114" t="s">
        <v>30</v>
      </c>
      <c r="B24" s="41">
        <v>41919</v>
      </c>
      <c r="C24" s="121" t="s">
        <v>31</v>
      </c>
      <c r="D24" s="129"/>
      <c r="E24" s="34">
        <v>300000</v>
      </c>
    </row>
    <row r="25" spans="1:5" ht="20.100000000000001" customHeight="1">
      <c r="A25" s="115"/>
      <c r="B25" s="41">
        <v>41925</v>
      </c>
      <c r="C25" s="42" t="s">
        <v>32</v>
      </c>
      <c r="D25" s="43"/>
      <c r="E25" s="34">
        <v>161000</v>
      </c>
    </row>
    <row r="26" spans="1:5" ht="20.100000000000001" customHeight="1">
      <c r="A26" s="115"/>
      <c r="B26" s="41">
        <v>41942</v>
      </c>
      <c r="C26" s="42" t="s">
        <v>33</v>
      </c>
      <c r="D26" s="43"/>
      <c r="E26" s="34">
        <v>160000</v>
      </c>
    </row>
    <row r="27" spans="1:5" ht="20.100000000000001" customHeight="1">
      <c r="A27" s="116"/>
      <c r="B27" s="33" t="s">
        <v>34</v>
      </c>
      <c r="C27" s="127" t="s">
        <v>35</v>
      </c>
      <c r="D27" s="135"/>
      <c r="E27" s="37">
        <v>700000</v>
      </c>
    </row>
    <row r="28" spans="1:5" ht="20.100000000000001" customHeight="1">
      <c r="A28" s="117"/>
      <c r="B28" s="40" t="s">
        <v>22</v>
      </c>
      <c r="C28" s="118" t="s">
        <v>29</v>
      </c>
      <c r="D28" s="119"/>
      <c r="E28" s="32">
        <f>SUM(E24:E27)</f>
        <v>1321000</v>
      </c>
    </row>
    <row r="29" spans="1:5" ht="20.100000000000001" customHeight="1">
      <c r="A29" s="120" t="s">
        <v>36</v>
      </c>
      <c r="B29" s="41" t="s">
        <v>34</v>
      </c>
      <c r="C29" s="121" t="s">
        <v>37</v>
      </c>
      <c r="D29" s="122"/>
      <c r="E29" s="34">
        <v>845500</v>
      </c>
    </row>
    <row r="30" spans="1:5" ht="20.100000000000001" customHeight="1">
      <c r="A30" s="116"/>
      <c r="B30" s="41" t="s">
        <v>34</v>
      </c>
      <c r="C30" s="123" t="s">
        <v>38</v>
      </c>
      <c r="D30" s="124"/>
      <c r="E30" s="35">
        <v>811840</v>
      </c>
    </row>
    <row r="31" spans="1:5" ht="20.100000000000001" customHeight="1">
      <c r="A31" s="117"/>
      <c r="B31" s="44" t="s">
        <v>22</v>
      </c>
      <c r="C31" s="125" t="s">
        <v>39</v>
      </c>
      <c r="D31" s="126"/>
      <c r="E31" s="45">
        <f>SUM(E29:E30)</f>
        <v>1657340</v>
      </c>
    </row>
    <row r="32" spans="1:5" ht="20.100000000000001" customHeight="1">
      <c r="A32" s="112" t="s">
        <v>40</v>
      </c>
      <c r="B32" s="113"/>
      <c r="C32" s="112" t="s">
        <v>41</v>
      </c>
      <c r="D32" s="113"/>
      <c r="E32" s="46">
        <f>SUM(E18,E23,E28,E31)</f>
        <v>5631840</v>
      </c>
    </row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  <row r="62" ht="20.100000000000001" customHeight="1"/>
    <row r="63" ht="20.100000000000001" customHeight="1"/>
    <row r="64" ht="20.100000000000001" customHeight="1"/>
    <row r="65" ht="20.100000000000001" customHeight="1"/>
    <row r="66" ht="20.100000000000001" customHeight="1"/>
    <row r="67" ht="20.100000000000001" customHeight="1"/>
    <row r="68" ht="20.100000000000001" customHeight="1"/>
    <row r="69" ht="20.100000000000001" customHeight="1"/>
    <row r="70" ht="20.100000000000001" customHeight="1"/>
    <row r="71" ht="20.100000000000001" customHeight="1"/>
    <row r="72" ht="20.100000000000001" customHeight="1"/>
    <row r="73" ht="20.100000000000001" customHeight="1"/>
    <row r="74" ht="20.100000000000001" customHeight="1"/>
    <row r="75" ht="20.100000000000001" customHeight="1"/>
    <row r="76" ht="20.100000000000001" customHeight="1"/>
    <row r="77" ht="20.100000000000001" customHeight="1"/>
    <row r="78" ht="20.100000000000001" customHeight="1"/>
    <row r="79" ht="20.100000000000001" customHeight="1"/>
    <row r="80" ht="20.100000000000001" customHeight="1"/>
    <row r="81" ht="20.100000000000001" customHeight="1"/>
    <row r="82" ht="20.100000000000001" customHeight="1"/>
    <row r="83" ht="20.100000000000001" customHeight="1"/>
    <row r="84" ht="20.100000000000001" customHeight="1"/>
    <row r="85" ht="20.100000000000001" customHeight="1"/>
    <row r="86" ht="20.100000000000001" customHeight="1"/>
    <row r="87" ht="20.100000000000001" customHeight="1"/>
    <row r="88" ht="20.100000000000001" customHeight="1"/>
    <row r="89" ht="20.100000000000001" customHeight="1"/>
    <row r="90" ht="20.100000000000001" customHeight="1"/>
    <row r="91" ht="20.100000000000001" customHeight="1"/>
    <row r="92" ht="20.100000000000001" customHeight="1"/>
    <row r="93" ht="20.100000000000001" customHeight="1"/>
    <row r="94" ht="20.100000000000001" customHeight="1"/>
    <row r="95" ht="20.100000000000001" customHeight="1"/>
    <row r="96" ht="20.100000000000001" customHeight="1"/>
    <row r="97" ht="20.100000000000001" customHeight="1"/>
    <row r="98" ht="20.100000000000001" customHeight="1"/>
    <row r="99" ht="20.100000000000001" customHeight="1"/>
    <row r="100" ht="20.100000000000001" customHeight="1"/>
  </sheetData>
  <mergeCells count="25">
    <mergeCell ref="A19:A23"/>
    <mergeCell ref="C21:D21"/>
    <mergeCell ref="C23:D23"/>
    <mergeCell ref="A13:A18"/>
    <mergeCell ref="A1:E1"/>
    <mergeCell ref="A4:C4"/>
    <mergeCell ref="A8:C8"/>
    <mergeCell ref="A9:C9"/>
    <mergeCell ref="C12:D12"/>
    <mergeCell ref="C20:D20"/>
    <mergeCell ref="C24:D24"/>
    <mergeCell ref="C13:D13"/>
    <mergeCell ref="C19:D19"/>
    <mergeCell ref="C18:D18"/>
    <mergeCell ref="C16:D16"/>
    <mergeCell ref="C17:D17"/>
    <mergeCell ref="A32:B32"/>
    <mergeCell ref="A24:A28"/>
    <mergeCell ref="C28:D28"/>
    <mergeCell ref="A29:A31"/>
    <mergeCell ref="C29:D29"/>
    <mergeCell ref="C30:D30"/>
    <mergeCell ref="C31:D31"/>
    <mergeCell ref="C32:D32"/>
    <mergeCell ref="C27:D27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workbookViewId="0">
      <selection activeCell="J19" sqref="J19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136" t="s">
        <v>42</v>
      </c>
      <c r="B1" s="137"/>
      <c r="C1" s="137"/>
      <c r="D1" s="137"/>
      <c r="E1" s="13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</v>
      </c>
      <c r="B3" s="3"/>
      <c r="C3" s="2"/>
      <c r="D3" s="2"/>
      <c r="E3" s="5" t="s">
        <v>2</v>
      </c>
    </row>
    <row r="4" spans="1:5" ht="20.100000000000001" customHeight="1">
      <c r="A4" s="139" t="s">
        <v>3</v>
      </c>
      <c r="B4" s="140"/>
      <c r="C4" s="141"/>
      <c r="D4" s="13" t="s">
        <v>4</v>
      </c>
      <c r="E4" s="14" t="s">
        <v>43</v>
      </c>
    </row>
    <row r="5" spans="1:5" ht="20.100000000000001" customHeight="1">
      <c r="A5" s="15" t="s">
        <v>44</v>
      </c>
      <c r="B5" s="16"/>
      <c r="C5" s="17"/>
      <c r="D5" s="18" t="str">
        <f>C20</f>
        <v>7건</v>
      </c>
      <c r="E5" s="19">
        <f>E20</f>
        <v>3566260</v>
      </c>
    </row>
    <row r="6" spans="1:5" ht="20.100000000000001" customHeight="1">
      <c r="A6" s="20" t="s">
        <v>45</v>
      </c>
      <c r="B6" s="21"/>
      <c r="C6" s="22"/>
      <c r="D6" s="12" t="str">
        <f>C24</f>
        <v>3건</v>
      </c>
      <c r="E6" s="6">
        <f>E24</f>
        <v>1453000</v>
      </c>
    </row>
    <row r="7" spans="1:5" ht="20.100000000000001" customHeight="1">
      <c r="A7" s="20" t="s">
        <v>46</v>
      </c>
      <c r="B7" s="21"/>
      <c r="C7" s="22"/>
      <c r="D7" s="12" t="str">
        <f>C32</f>
        <v>7건</v>
      </c>
      <c r="E7" s="6">
        <f>E32</f>
        <v>2306918</v>
      </c>
    </row>
    <row r="8" spans="1:5" ht="20.100000000000001" customHeight="1">
      <c r="A8" s="142" t="s">
        <v>47</v>
      </c>
      <c r="B8" s="143"/>
      <c r="C8" s="144"/>
      <c r="D8" s="7" t="str">
        <f>C35</f>
        <v>2건</v>
      </c>
      <c r="E8" s="23">
        <f>E35</f>
        <v>2490050</v>
      </c>
    </row>
    <row r="9" spans="1:5" ht="20.100000000000001" customHeight="1">
      <c r="A9" s="112" t="s">
        <v>48</v>
      </c>
      <c r="B9" s="145"/>
      <c r="C9" s="146"/>
      <c r="D9" s="24" t="str">
        <f>C36</f>
        <v>19건</v>
      </c>
      <c r="E9" s="25">
        <f>SUM(E5:E8)</f>
        <v>9816228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49</v>
      </c>
      <c r="B11" s="3"/>
      <c r="C11" s="2"/>
      <c r="D11" s="2"/>
      <c r="E11" s="2"/>
    </row>
    <row r="12" spans="1:5" ht="20.100000000000001" customHeight="1">
      <c r="A12" s="8" t="s">
        <v>50</v>
      </c>
      <c r="B12" s="8" t="s">
        <v>51</v>
      </c>
      <c r="C12" s="139" t="s">
        <v>52</v>
      </c>
      <c r="D12" s="147"/>
      <c r="E12" s="8" t="s">
        <v>53</v>
      </c>
    </row>
    <row r="13" spans="1:5" ht="20.100000000000001" customHeight="1">
      <c r="A13" s="114" t="s">
        <v>54</v>
      </c>
      <c r="B13" s="11">
        <v>41945</v>
      </c>
      <c r="C13" s="121" t="s">
        <v>55</v>
      </c>
      <c r="D13" s="130"/>
      <c r="E13" s="30">
        <v>378000</v>
      </c>
    </row>
    <row r="14" spans="1:5" ht="20.100000000000001" customHeight="1">
      <c r="A14" s="115"/>
      <c r="B14" s="26">
        <v>41949</v>
      </c>
      <c r="C14" s="42" t="s">
        <v>56</v>
      </c>
      <c r="D14" s="47"/>
      <c r="E14" s="35">
        <v>174900</v>
      </c>
    </row>
    <row r="15" spans="1:5" ht="20.100000000000001" customHeight="1">
      <c r="A15" s="115"/>
      <c r="B15" s="26">
        <v>41952</v>
      </c>
      <c r="C15" s="127" t="s">
        <v>57</v>
      </c>
      <c r="D15" s="128"/>
      <c r="E15" s="35">
        <v>200529</v>
      </c>
    </row>
    <row r="16" spans="1:5" ht="20.100000000000001" customHeight="1">
      <c r="A16" s="149"/>
      <c r="B16" s="26">
        <v>41953</v>
      </c>
      <c r="C16" s="127" t="s">
        <v>58</v>
      </c>
      <c r="D16" s="128"/>
      <c r="E16" s="35">
        <v>1674631</v>
      </c>
    </row>
    <row r="17" spans="1:5" ht="20.100000000000001" customHeight="1">
      <c r="A17" s="149"/>
      <c r="B17" s="26">
        <v>41957</v>
      </c>
      <c r="C17" s="127" t="s">
        <v>59</v>
      </c>
      <c r="D17" s="128"/>
      <c r="E17" s="35">
        <v>84000</v>
      </c>
    </row>
    <row r="18" spans="1:5" ht="20.100000000000001" customHeight="1">
      <c r="A18" s="149"/>
      <c r="B18" s="26">
        <v>41961</v>
      </c>
      <c r="C18" s="48" t="s">
        <v>60</v>
      </c>
      <c r="D18" s="49"/>
      <c r="E18" s="37">
        <v>170200</v>
      </c>
    </row>
    <row r="19" spans="1:5" ht="20.100000000000001" customHeight="1">
      <c r="A19" s="149"/>
      <c r="B19" s="26">
        <v>41968</v>
      </c>
      <c r="C19" s="48" t="s">
        <v>61</v>
      </c>
      <c r="D19" s="49"/>
      <c r="E19" s="37">
        <v>884000</v>
      </c>
    </row>
    <row r="20" spans="1:5" ht="20.100000000000001" customHeight="1">
      <c r="A20" s="150"/>
      <c r="B20" s="31" t="s">
        <v>62</v>
      </c>
      <c r="C20" s="133" t="s">
        <v>63</v>
      </c>
      <c r="D20" s="134"/>
      <c r="E20" s="32">
        <f>SUM(E13:E19)</f>
        <v>3566260</v>
      </c>
    </row>
    <row r="21" spans="1:5" ht="20.100000000000001" customHeight="1">
      <c r="A21" s="148" t="s">
        <v>64</v>
      </c>
      <c r="B21" s="33">
        <v>41948</v>
      </c>
      <c r="C21" s="131" t="s">
        <v>65</v>
      </c>
      <c r="D21" s="132"/>
      <c r="E21" s="34">
        <v>300000</v>
      </c>
    </row>
    <row r="22" spans="1:5" ht="20.100000000000001" customHeight="1">
      <c r="A22" s="116"/>
      <c r="B22" s="33">
        <v>41955</v>
      </c>
      <c r="C22" s="131" t="s">
        <v>66</v>
      </c>
      <c r="D22" s="132"/>
      <c r="E22" s="34">
        <v>578000</v>
      </c>
    </row>
    <row r="23" spans="1:5" ht="20.100000000000001" customHeight="1">
      <c r="A23" s="116"/>
      <c r="B23" s="33">
        <v>41962</v>
      </c>
      <c r="C23" s="131" t="s">
        <v>67</v>
      </c>
      <c r="D23" s="132"/>
      <c r="E23" s="34">
        <v>575000</v>
      </c>
    </row>
    <row r="24" spans="1:5" ht="20.100000000000001" customHeight="1">
      <c r="A24" s="117"/>
      <c r="B24" s="40" t="s">
        <v>62</v>
      </c>
      <c r="C24" s="118" t="s">
        <v>68</v>
      </c>
      <c r="D24" s="119"/>
      <c r="E24" s="32">
        <f>SUM(E21:E23)</f>
        <v>1453000</v>
      </c>
    </row>
    <row r="25" spans="1:5" ht="20.100000000000001" customHeight="1">
      <c r="A25" s="114" t="s">
        <v>69</v>
      </c>
      <c r="B25" s="41">
        <v>41951</v>
      </c>
      <c r="C25" s="121" t="s">
        <v>70</v>
      </c>
      <c r="D25" s="129"/>
      <c r="E25" s="34">
        <v>536918</v>
      </c>
    </row>
    <row r="26" spans="1:5" ht="20.100000000000001" customHeight="1">
      <c r="A26" s="115"/>
      <c r="B26" s="41">
        <v>41956</v>
      </c>
      <c r="C26" s="42" t="s">
        <v>71</v>
      </c>
      <c r="D26" s="43"/>
      <c r="E26" s="34">
        <v>333000</v>
      </c>
    </row>
    <row r="27" spans="1:5" ht="20.100000000000001" customHeight="1">
      <c r="A27" s="115"/>
      <c r="B27" s="41">
        <v>41960</v>
      </c>
      <c r="C27" s="42" t="s">
        <v>72</v>
      </c>
      <c r="D27" s="43"/>
      <c r="E27" s="34">
        <v>203000</v>
      </c>
    </row>
    <row r="28" spans="1:5" ht="20.100000000000001" customHeight="1">
      <c r="A28" s="115"/>
      <c r="B28" s="41">
        <v>41961</v>
      </c>
      <c r="C28" s="42" t="s">
        <v>73</v>
      </c>
      <c r="D28" s="43"/>
      <c r="E28" s="34">
        <v>217000</v>
      </c>
    </row>
    <row r="29" spans="1:5" ht="20.100000000000001" customHeight="1">
      <c r="A29" s="115"/>
      <c r="B29" s="41">
        <v>41967</v>
      </c>
      <c r="C29" s="42" t="s">
        <v>74</v>
      </c>
      <c r="D29" s="43"/>
      <c r="E29" s="34">
        <v>114000</v>
      </c>
    </row>
    <row r="30" spans="1:5" ht="20.100000000000001" customHeight="1">
      <c r="A30" s="151"/>
      <c r="B30" s="41">
        <v>41970</v>
      </c>
      <c r="C30" s="153" t="s">
        <v>75</v>
      </c>
      <c r="D30" s="154"/>
      <c r="E30" s="34">
        <v>203000</v>
      </c>
    </row>
    <row r="31" spans="1:5" ht="20.100000000000001" customHeight="1">
      <c r="A31" s="151"/>
      <c r="B31" s="33" t="s">
        <v>76</v>
      </c>
      <c r="C31" s="127" t="s">
        <v>77</v>
      </c>
      <c r="D31" s="135"/>
      <c r="E31" s="37">
        <v>700000</v>
      </c>
    </row>
    <row r="32" spans="1:5" ht="20.100000000000001" customHeight="1">
      <c r="A32" s="152"/>
      <c r="B32" s="40" t="s">
        <v>62</v>
      </c>
      <c r="C32" s="118" t="s">
        <v>63</v>
      </c>
      <c r="D32" s="119"/>
      <c r="E32" s="32">
        <f>SUM(E25:E31)</f>
        <v>2306918</v>
      </c>
    </row>
    <row r="33" spans="1:5" ht="20.100000000000001" customHeight="1">
      <c r="A33" s="120" t="s">
        <v>78</v>
      </c>
      <c r="B33" s="41" t="s">
        <v>76</v>
      </c>
      <c r="C33" s="121" t="s">
        <v>79</v>
      </c>
      <c r="D33" s="122"/>
      <c r="E33" s="34">
        <v>976300</v>
      </c>
    </row>
    <row r="34" spans="1:5" ht="20.100000000000001" customHeight="1">
      <c r="A34" s="116"/>
      <c r="B34" s="41" t="s">
        <v>76</v>
      </c>
      <c r="C34" s="123" t="s">
        <v>80</v>
      </c>
      <c r="D34" s="124"/>
      <c r="E34" s="35">
        <v>1513750</v>
      </c>
    </row>
    <row r="35" spans="1:5" ht="20.100000000000001" customHeight="1">
      <c r="A35" s="117"/>
      <c r="B35" s="44" t="s">
        <v>62</v>
      </c>
      <c r="C35" s="125" t="s">
        <v>81</v>
      </c>
      <c r="D35" s="126"/>
      <c r="E35" s="45">
        <f>SUM(E33:E34)</f>
        <v>2490050</v>
      </c>
    </row>
    <row r="36" spans="1:5" ht="20.100000000000001" customHeight="1">
      <c r="A36" s="112" t="s">
        <v>82</v>
      </c>
      <c r="B36" s="113"/>
      <c r="C36" s="112" t="s">
        <v>83</v>
      </c>
      <c r="D36" s="113"/>
      <c r="E36" s="46">
        <f>SUM(E20,E24,E32,E35)</f>
        <v>9816228</v>
      </c>
    </row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</sheetData>
  <mergeCells count="27">
    <mergeCell ref="A33:A35"/>
    <mergeCell ref="C33:D33"/>
    <mergeCell ref="C34:D34"/>
    <mergeCell ref="C35:D35"/>
    <mergeCell ref="A36:B36"/>
    <mergeCell ref="C36:D36"/>
    <mergeCell ref="A13:A20"/>
    <mergeCell ref="C13:D13"/>
    <mergeCell ref="C15:D15"/>
    <mergeCell ref="A21:A24"/>
    <mergeCell ref="A25:A32"/>
    <mergeCell ref="C20:D20"/>
    <mergeCell ref="C25:D25"/>
    <mergeCell ref="C16:D16"/>
    <mergeCell ref="C17:D17"/>
    <mergeCell ref="C21:D21"/>
    <mergeCell ref="C32:D32"/>
    <mergeCell ref="C30:D30"/>
    <mergeCell ref="C31:D31"/>
    <mergeCell ref="C22:D22"/>
    <mergeCell ref="C24:D24"/>
    <mergeCell ref="C23:D23"/>
    <mergeCell ref="A1:E1"/>
    <mergeCell ref="A4:C4"/>
    <mergeCell ref="A8:C8"/>
    <mergeCell ref="A9:C9"/>
    <mergeCell ref="C12:D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zoomScale="115" zoomScaleNormal="115" workbookViewId="0">
      <selection activeCell="G19" sqref="G19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136" t="s">
        <v>84</v>
      </c>
      <c r="B1" s="137"/>
      <c r="C1" s="137"/>
      <c r="D1" s="137"/>
      <c r="E1" s="13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</v>
      </c>
      <c r="B3" s="3"/>
      <c r="C3" s="2"/>
      <c r="D3" s="2"/>
      <c r="E3" s="5" t="s">
        <v>2</v>
      </c>
    </row>
    <row r="4" spans="1:5" ht="20.100000000000001" customHeight="1">
      <c r="A4" s="139" t="s">
        <v>3</v>
      </c>
      <c r="B4" s="140"/>
      <c r="C4" s="141"/>
      <c r="D4" s="13" t="s">
        <v>4</v>
      </c>
      <c r="E4" s="14" t="s">
        <v>43</v>
      </c>
    </row>
    <row r="5" spans="1:5" ht="20.100000000000001" customHeight="1">
      <c r="A5" s="15" t="s">
        <v>44</v>
      </c>
      <c r="B5" s="16"/>
      <c r="C5" s="17"/>
      <c r="D5" s="18" t="str">
        <f>C18</f>
        <v>5건</v>
      </c>
      <c r="E5" s="19">
        <f>E18</f>
        <v>745500</v>
      </c>
    </row>
    <row r="6" spans="1:5" ht="20.100000000000001" customHeight="1">
      <c r="A6" s="20" t="s">
        <v>45</v>
      </c>
      <c r="B6" s="21"/>
      <c r="C6" s="22"/>
      <c r="D6" s="12" t="str">
        <f>C24</f>
        <v>5건</v>
      </c>
      <c r="E6" s="6">
        <f>E24</f>
        <v>2025400</v>
      </c>
    </row>
    <row r="7" spans="1:5" ht="20.100000000000001" customHeight="1">
      <c r="A7" s="20" t="s">
        <v>46</v>
      </c>
      <c r="B7" s="21"/>
      <c r="C7" s="22"/>
      <c r="D7" s="12" t="str">
        <f>C29</f>
        <v>4건</v>
      </c>
      <c r="E7" s="6">
        <f>E29</f>
        <v>1948760</v>
      </c>
    </row>
    <row r="8" spans="1:5" ht="20.100000000000001" customHeight="1">
      <c r="A8" s="142" t="s">
        <v>47</v>
      </c>
      <c r="B8" s="143"/>
      <c r="C8" s="144"/>
      <c r="D8" s="7" t="str">
        <f>C32</f>
        <v>2건</v>
      </c>
      <c r="E8" s="23">
        <f>E32</f>
        <v>2623250</v>
      </c>
    </row>
    <row r="9" spans="1:5" ht="20.100000000000001" customHeight="1">
      <c r="A9" s="112" t="s">
        <v>48</v>
      </c>
      <c r="B9" s="145"/>
      <c r="C9" s="146"/>
      <c r="D9" s="24" t="str">
        <f>C33</f>
        <v>16건</v>
      </c>
      <c r="E9" s="25">
        <f>SUM(E5:E8)</f>
        <v>7342910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49</v>
      </c>
      <c r="B11" s="3"/>
      <c r="C11" s="2"/>
      <c r="D11" s="2"/>
      <c r="E11" s="2"/>
    </row>
    <row r="12" spans="1:5" ht="20.100000000000001" customHeight="1">
      <c r="A12" s="8" t="s">
        <v>50</v>
      </c>
      <c r="B12" s="8" t="s">
        <v>51</v>
      </c>
      <c r="C12" s="139" t="s">
        <v>52</v>
      </c>
      <c r="D12" s="147"/>
      <c r="E12" s="8" t="s">
        <v>53</v>
      </c>
    </row>
    <row r="13" spans="1:5" ht="20.100000000000001" customHeight="1">
      <c r="A13" s="114" t="s">
        <v>54</v>
      </c>
      <c r="B13" s="26">
        <v>41975</v>
      </c>
      <c r="C13" s="121" t="s">
        <v>85</v>
      </c>
      <c r="D13" s="130"/>
      <c r="E13" s="27">
        <v>114000</v>
      </c>
    </row>
    <row r="14" spans="1:5" ht="20.100000000000001" customHeight="1">
      <c r="A14" s="115"/>
      <c r="B14" s="26">
        <v>41991</v>
      </c>
      <c r="C14" s="121" t="s">
        <v>86</v>
      </c>
      <c r="D14" s="130"/>
      <c r="E14" s="27">
        <v>275000</v>
      </c>
    </row>
    <row r="15" spans="1:5" ht="20.100000000000001" customHeight="1">
      <c r="A15" s="115"/>
      <c r="B15" s="26">
        <v>41995</v>
      </c>
      <c r="C15" s="28" t="s">
        <v>87</v>
      </c>
      <c r="D15" s="29"/>
      <c r="E15" s="27">
        <v>152600</v>
      </c>
    </row>
    <row r="16" spans="1:5" ht="20.100000000000001" customHeight="1">
      <c r="A16" s="115"/>
      <c r="B16" s="26">
        <v>41996</v>
      </c>
      <c r="C16" s="28" t="s">
        <v>88</v>
      </c>
      <c r="D16" s="29"/>
      <c r="E16" s="27">
        <v>119000</v>
      </c>
    </row>
    <row r="17" spans="1:5" ht="20.100000000000001" customHeight="1">
      <c r="A17" s="115"/>
      <c r="B17" s="26">
        <v>42004</v>
      </c>
      <c r="C17" s="50" t="s">
        <v>89</v>
      </c>
      <c r="D17" s="51"/>
      <c r="E17" s="30">
        <v>84900</v>
      </c>
    </row>
    <row r="18" spans="1:5" ht="20.100000000000001" customHeight="1">
      <c r="A18" s="155"/>
      <c r="B18" s="31" t="s">
        <v>62</v>
      </c>
      <c r="C18" s="133" t="s">
        <v>90</v>
      </c>
      <c r="D18" s="134"/>
      <c r="E18" s="32">
        <f>SUM(E13:E17)</f>
        <v>745500</v>
      </c>
    </row>
    <row r="19" spans="1:5" ht="20.100000000000001" customHeight="1">
      <c r="A19" s="148" t="s">
        <v>64</v>
      </c>
      <c r="B19" s="33">
        <v>41981</v>
      </c>
      <c r="C19" s="131" t="s">
        <v>91</v>
      </c>
      <c r="D19" s="132"/>
      <c r="E19" s="34">
        <v>563000</v>
      </c>
    </row>
    <row r="20" spans="1:5" ht="20.100000000000001" customHeight="1">
      <c r="A20" s="149"/>
      <c r="B20" s="26">
        <v>41997</v>
      </c>
      <c r="C20" s="127" t="s">
        <v>92</v>
      </c>
      <c r="D20" s="128"/>
      <c r="E20" s="35">
        <v>390500</v>
      </c>
    </row>
    <row r="21" spans="1:5" ht="20.100000000000001" customHeight="1">
      <c r="A21" s="149"/>
      <c r="B21" s="36">
        <v>41999</v>
      </c>
      <c r="C21" s="127" t="s">
        <v>93</v>
      </c>
      <c r="D21" s="128"/>
      <c r="E21" s="37">
        <v>324900</v>
      </c>
    </row>
    <row r="22" spans="1:5" ht="20.100000000000001" customHeight="1">
      <c r="A22" s="149"/>
      <c r="B22" s="36">
        <v>41999</v>
      </c>
      <c r="C22" s="38" t="s">
        <v>94</v>
      </c>
      <c r="D22" s="39"/>
      <c r="E22" s="37">
        <v>457000</v>
      </c>
    </row>
    <row r="23" spans="1:5" ht="20.100000000000001" customHeight="1">
      <c r="A23" s="149"/>
      <c r="B23" s="36">
        <v>42004</v>
      </c>
      <c r="C23" s="127" t="s">
        <v>95</v>
      </c>
      <c r="D23" s="128"/>
      <c r="E23" s="35">
        <v>290000</v>
      </c>
    </row>
    <row r="24" spans="1:5" ht="20.100000000000001" customHeight="1">
      <c r="A24" s="150"/>
      <c r="B24" s="40" t="s">
        <v>62</v>
      </c>
      <c r="C24" s="118" t="s">
        <v>90</v>
      </c>
      <c r="D24" s="119"/>
      <c r="E24" s="32">
        <f>SUM(E19:E23)</f>
        <v>2025400</v>
      </c>
    </row>
    <row r="25" spans="1:5" ht="20.100000000000001" customHeight="1">
      <c r="A25" s="114" t="s">
        <v>69</v>
      </c>
      <c r="B25" s="41">
        <v>41982</v>
      </c>
      <c r="C25" s="121" t="s">
        <v>96</v>
      </c>
      <c r="D25" s="129"/>
      <c r="E25" s="34">
        <v>123000</v>
      </c>
    </row>
    <row r="26" spans="1:5" ht="20.100000000000001" customHeight="1">
      <c r="A26" s="115"/>
      <c r="B26" s="41">
        <v>41996</v>
      </c>
      <c r="C26" s="121" t="s">
        <v>97</v>
      </c>
      <c r="D26" s="129"/>
      <c r="E26" s="34">
        <v>345760</v>
      </c>
    </row>
    <row r="27" spans="1:5" ht="20.100000000000001" customHeight="1">
      <c r="A27" s="115"/>
      <c r="B27" s="41">
        <v>42002</v>
      </c>
      <c r="C27" s="42" t="s">
        <v>98</v>
      </c>
      <c r="D27" s="43"/>
      <c r="E27" s="34">
        <v>380000</v>
      </c>
    </row>
    <row r="28" spans="1:5" ht="20.100000000000001" customHeight="1">
      <c r="A28" s="116"/>
      <c r="B28" s="33" t="s">
        <v>99</v>
      </c>
      <c r="C28" s="127" t="s">
        <v>77</v>
      </c>
      <c r="D28" s="135"/>
      <c r="E28" s="37">
        <v>1100000</v>
      </c>
    </row>
    <row r="29" spans="1:5" ht="20.100000000000001" customHeight="1">
      <c r="A29" s="117"/>
      <c r="B29" s="40" t="s">
        <v>62</v>
      </c>
      <c r="C29" s="118" t="s">
        <v>100</v>
      </c>
      <c r="D29" s="119"/>
      <c r="E29" s="32">
        <f>SUM(E25:E28)</f>
        <v>1948760</v>
      </c>
    </row>
    <row r="30" spans="1:5" ht="20.100000000000001" customHeight="1">
      <c r="A30" s="120" t="s">
        <v>78</v>
      </c>
      <c r="B30" s="41" t="s">
        <v>99</v>
      </c>
      <c r="C30" s="121" t="s">
        <v>79</v>
      </c>
      <c r="D30" s="122"/>
      <c r="E30" s="34">
        <v>1149400</v>
      </c>
    </row>
    <row r="31" spans="1:5" ht="20.100000000000001" customHeight="1">
      <c r="A31" s="116"/>
      <c r="B31" s="41" t="s">
        <v>99</v>
      </c>
      <c r="C31" s="123" t="s">
        <v>80</v>
      </c>
      <c r="D31" s="124"/>
      <c r="E31" s="35">
        <v>1473850</v>
      </c>
    </row>
    <row r="32" spans="1:5" ht="20.100000000000001" customHeight="1">
      <c r="A32" s="117"/>
      <c r="B32" s="44" t="s">
        <v>62</v>
      </c>
      <c r="C32" s="125" t="s">
        <v>81</v>
      </c>
      <c r="D32" s="126"/>
      <c r="E32" s="45">
        <f>SUM(E30:E31)</f>
        <v>2623250</v>
      </c>
    </row>
    <row r="33" spans="1:5" ht="20.100000000000001" customHeight="1">
      <c r="A33" s="112" t="s">
        <v>82</v>
      </c>
      <c r="B33" s="113"/>
      <c r="C33" s="112" t="s">
        <v>101</v>
      </c>
      <c r="D33" s="113"/>
      <c r="E33" s="46">
        <f>SUM(E18,E24,E29,E32)</f>
        <v>7342910</v>
      </c>
    </row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</sheetData>
  <mergeCells count="26">
    <mergeCell ref="A13:A18"/>
    <mergeCell ref="C13:D13"/>
    <mergeCell ref="C14:D14"/>
    <mergeCell ref="C18:D18"/>
    <mergeCell ref="A19:A24"/>
    <mergeCell ref="C23:D23"/>
    <mergeCell ref="C19:D19"/>
    <mergeCell ref="C20:D20"/>
    <mergeCell ref="C21:D21"/>
    <mergeCell ref="C24:D24"/>
    <mergeCell ref="A30:A32"/>
    <mergeCell ref="C33:D33"/>
    <mergeCell ref="A33:B33"/>
    <mergeCell ref="A25:A29"/>
    <mergeCell ref="C25:D25"/>
    <mergeCell ref="C29:D29"/>
    <mergeCell ref="C28:D28"/>
    <mergeCell ref="C30:D30"/>
    <mergeCell ref="C31:D31"/>
    <mergeCell ref="C32:D32"/>
    <mergeCell ref="C26:D26"/>
    <mergeCell ref="A1:E1"/>
    <mergeCell ref="A4:C4"/>
    <mergeCell ref="A8:C8"/>
    <mergeCell ref="A9:C9"/>
    <mergeCell ref="C12:D1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workbookViewId="0">
      <selection activeCell="J17" sqref="J17"/>
    </sheetView>
  </sheetViews>
  <sheetFormatPr defaultRowHeight="18" customHeight="1"/>
  <cols>
    <col min="1" max="1" width="16.375" style="67" customWidth="1"/>
    <col min="2" max="2" width="11.75" style="67" bestFit="1" customWidth="1"/>
    <col min="3" max="3" width="16.375" style="67" customWidth="1"/>
    <col min="4" max="4" width="31.25" style="67" customWidth="1"/>
    <col min="5" max="5" width="13.75" style="67" customWidth="1"/>
    <col min="6" max="16384" width="9" style="67"/>
  </cols>
  <sheetData>
    <row r="1" spans="1:5" ht="22.5" customHeight="1">
      <c r="A1" s="136" t="s">
        <v>159</v>
      </c>
      <c r="B1" s="137"/>
      <c r="C1" s="137"/>
      <c r="D1" s="137"/>
      <c r="E1" s="138"/>
    </row>
    <row r="2" spans="1:5" ht="18" customHeight="1">
      <c r="A2" s="2"/>
      <c r="B2" s="3"/>
      <c r="C2" s="2"/>
      <c r="D2" s="2"/>
      <c r="E2" s="2"/>
    </row>
    <row r="3" spans="1:5" ht="22.5" customHeight="1">
      <c r="A3" s="4" t="s">
        <v>160</v>
      </c>
      <c r="B3" s="3"/>
      <c r="C3" s="2"/>
      <c r="D3" s="2"/>
      <c r="E3" s="5" t="s">
        <v>161</v>
      </c>
    </row>
    <row r="4" spans="1:5" s="70" customFormat="1" ht="18" customHeight="1">
      <c r="A4" s="139" t="s">
        <v>162</v>
      </c>
      <c r="B4" s="140"/>
      <c r="C4" s="141"/>
      <c r="D4" s="68" t="s">
        <v>163</v>
      </c>
      <c r="E4" s="69" t="s">
        <v>164</v>
      </c>
    </row>
    <row r="5" spans="1:5" s="70" customFormat="1" ht="18" customHeight="1">
      <c r="A5" s="71" t="s">
        <v>165</v>
      </c>
      <c r="B5" s="72"/>
      <c r="C5" s="71"/>
      <c r="D5" s="73">
        <f>C14</f>
        <v>1</v>
      </c>
      <c r="E5" s="74">
        <f>E14</f>
        <v>469200</v>
      </c>
    </row>
    <row r="6" spans="1:5" s="70" customFormat="1" ht="18" customHeight="1">
      <c r="A6" s="71" t="s">
        <v>166</v>
      </c>
      <c r="B6" s="72"/>
      <c r="C6" s="71"/>
      <c r="D6" s="72">
        <f>C33</f>
        <v>17</v>
      </c>
      <c r="E6" s="75">
        <f>E33</f>
        <v>3316537</v>
      </c>
    </row>
    <row r="7" spans="1:5" s="70" customFormat="1" ht="18" customHeight="1">
      <c r="A7" s="71" t="s">
        <v>167</v>
      </c>
      <c r="B7" s="72"/>
      <c r="C7" s="71"/>
      <c r="D7" s="72">
        <f>C41</f>
        <v>8</v>
      </c>
      <c r="E7" s="74">
        <f>E41</f>
        <v>2892000</v>
      </c>
    </row>
    <row r="8" spans="1:5" s="70" customFormat="1" ht="18" customHeight="1">
      <c r="A8" s="181" t="s">
        <v>168</v>
      </c>
      <c r="B8" s="182"/>
      <c r="C8" s="183"/>
      <c r="D8" s="76">
        <f>C44</f>
        <v>2</v>
      </c>
      <c r="E8" s="77">
        <f>E44</f>
        <v>979750</v>
      </c>
    </row>
    <row r="9" spans="1:5" s="70" customFormat="1" ht="18" customHeight="1">
      <c r="A9" s="184" t="s">
        <v>169</v>
      </c>
      <c r="B9" s="185"/>
      <c r="C9" s="186"/>
      <c r="D9" s="78">
        <f>SUM(D5:D8)</f>
        <v>28</v>
      </c>
      <c r="E9" s="79">
        <f>SUM(E5:E8)</f>
        <v>7657487</v>
      </c>
    </row>
    <row r="10" spans="1:5" ht="18" customHeight="1">
      <c r="A10" s="2"/>
      <c r="B10" s="3"/>
      <c r="C10" s="2"/>
      <c r="D10" s="2"/>
      <c r="E10" s="2"/>
    </row>
    <row r="11" spans="1:5" ht="18" customHeight="1">
      <c r="A11" s="4" t="s">
        <v>170</v>
      </c>
      <c r="B11" s="3"/>
      <c r="C11" s="2"/>
      <c r="D11" s="2"/>
      <c r="E11" s="2"/>
    </row>
    <row r="12" spans="1:5" ht="18" customHeight="1">
      <c r="A12" s="8" t="s">
        <v>171</v>
      </c>
      <c r="B12" s="80" t="s">
        <v>172</v>
      </c>
      <c r="C12" s="187" t="s">
        <v>173</v>
      </c>
      <c r="D12" s="188"/>
      <c r="E12" s="80" t="s">
        <v>174</v>
      </c>
    </row>
    <row r="13" spans="1:5" ht="18" customHeight="1">
      <c r="A13" s="114" t="s">
        <v>175</v>
      </c>
      <c r="B13" s="81">
        <v>42297</v>
      </c>
      <c r="C13" s="178" t="s">
        <v>176</v>
      </c>
      <c r="D13" s="179"/>
      <c r="E13" s="82">
        <v>469200</v>
      </c>
    </row>
    <row r="14" spans="1:5" ht="28.5" customHeight="1">
      <c r="A14" s="189"/>
      <c r="B14" s="83" t="s">
        <v>177</v>
      </c>
      <c r="C14" s="173">
        <v>1</v>
      </c>
      <c r="D14" s="180"/>
      <c r="E14" s="75">
        <f>SUM(E13)</f>
        <v>469200</v>
      </c>
    </row>
    <row r="15" spans="1:5" ht="18" customHeight="1">
      <c r="A15" s="156" t="s">
        <v>178</v>
      </c>
      <c r="B15" s="84">
        <v>42284</v>
      </c>
      <c r="C15" s="173" t="s">
        <v>179</v>
      </c>
      <c r="D15" s="169"/>
      <c r="E15" s="85">
        <v>338000</v>
      </c>
    </row>
    <row r="16" spans="1:5" ht="18" customHeight="1">
      <c r="A16" s="176"/>
      <c r="B16" s="84">
        <v>42285</v>
      </c>
      <c r="C16" s="173" t="s">
        <v>180</v>
      </c>
      <c r="D16" s="169"/>
      <c r="E16" s="85">
        <v>480000</v>
      </c>
    </row>
    <row r="17" spans="1:5" ht="18" customHeight="1">
      <c r="A17" s="176"/>
      <c r="B17" s="84">
        <v>42287</v>
      </c>
      <c r="C17" s="173" t="s">
        <v>181</v>
      </c>
      <c r="D17" s="169"/>
      <c r="E17" s="85">
        <v>99500</v>
      </c>
    </row>
    <row r="18" spans="1:5" ht="18" customHeight="1">
      <c r="A18" s="176"/>
      <c r="B18" s="84">
        <v>42291</v>
      </c>
      <c r="C18" s="173" t="s">
        <v>182</v>
      </c>
      <c r="D18" s="169"/>
      <c r="E18" s="85">
        <v>104000</v>
      </c>
    </row>
    <row r="19" spans="1:5" ht="18" customHeight="1">
      <c r="A19" s="176"/>
      <c r="B19" s="84">
        <v>42292</v>
      </c>
      <c r="C19" s="173" t="s">
        <v>183</v>
      </c>
      <c r="D19" s="169"/>
      <c r="E19" s="85">
        <v>206000</v>
      </c>
    </row>
    <row r="20" spans="1:5" ht="18" customHeight="1">
      <c r="A20" s="176"/>
      <c r="B20" s="84">
        <v>42292</v>
      </c>
      <c r="C20" s="173" t="s">
        <v>180</v>
      </c>
      <c r="D20" s="169"/>
      <c r="E20" s="85">
        <v>139000</v>
      </c>
    </row>
    <row r="21" spans="1:5" ht="18" customHeight="1">
      <c r="A21" s="176"/>
      <c r="B21" s="84">
        <v>42293</v>
      </c>
      <c r="C21" s="173" t="s">
        <v>179</v>
      </c>
      <c r="D21" s="169"/>
      <c r="E21" s="85">
        <v>450000</v>
      </c>
    </row>
    <row r="22" spans="1:5" ht="18" customHeight="1">
      <c r="A22" s="176"/>
      <c r="B22" s="84">
        <v>42294</v>
      </c>
      <c r="C22" s="173" t="s">
        <v>184</v>
      </c>
      <c r="D22" s="169"/>
      <c r="E22" s="85">
        <v>115500</v>
      </c>
    </row>
    <row r="23" spans="1:5" ht="18" customHeight="1">
      <c r="A23" s="176"/>
      <c r="B23" s="84">
        <v>42298</v>
      </c>
      <c r="C23" s="173" t="s">
        <v>185</v>
      </c>
      <c r="D23" s="169"/>
      <c r="E23" s="85">
        <v>55700</v>
      </c>
    </row>
    <row r="24" spans="1:5" ht="18" customHeight="1">
      <c r="A24" s="176"/>
      <c r="B24" s="84">
        <v>42299</v>
      </c>
      <c r="C24" s="173" t="s">
        <v>179</v>
      </c>
      <c r="D24" s="169"/>
      <c r="E24" s="85">
        <v>187860</v>
      </c>
    </row>
    <row r="25" spans="1:5" ht="18" customHeight="1">
      <c r="A25" s="176"/>
      <c r="B25" s="84">
        <v>42300</v>
      </c>
      <c r="C25" s="173" t="s">
        <v>186</v>
      </c>
      <c r="D25" s="169"/>
      <c r="E25" s="85">
        <v>182000</v>
      </c>
    </row>
    <row r="26" spans="1:5" ht="18" customHeight="1">
      <c r="A26" s="176"/>
      <c r="B26" s="84">
        <v>42301</v>
      </c>
      <c r="C26" s="173" t="s">
        <v>187</v>
      </c>
      <c r="D26" s="169"/>
      <c r="E26" s="85">
        <v>89053</v>
      </c>
    </row>
    <row r="27" spans="1:5" ht="18" customHeight="1">
      <c r="A27" s="176"/>
      <c r="B27" s="84">
        <v>42302</v>
      </c>
      <c r="C27" s="173" t="s">
        <v>188</v>
      </c>
      <c r="D27" s="169"/>
      <c r="E27" s="85">
        <v>134024</v>
      </c>
    </row>
    <row r="28" spans="1:5" ht="18" customHeight="1">
      <c r="A28" s="176"/>
      <c r="B28" s="84">
        <v>42305</v>
      </c>
      <c r="C28" s="173" t="s">
        <v>189</v>
      </c>
      <c r="D28" s="169"/>
      <c r="E28" s="85">
        <v>101700</v>
      </c>
    </row>
    <row r="29" spans="1:5" ht="18" customHeight="1">
      <c r="A29" s="176"/>
      <c r="B29" s="84">
        <v>42305</v>
      </c>
      <c r="C29" s="173" t="s">
        <v>190</v>
      </c>
      <c r="D29" s="169"/>
      <c r="E29" s="85">
        <v>332200</v>
      </c>
    </row>
    <row r="30" spans="1:5" ht="18" customHeight="1">
      <c r="A30" s="176"/>
      <c r="B30" s="84">
        <v>42306</v>
      </c>
      <c r="C30" s="173" t="s">
        <v>191</v>
      </c>
      <c r="D30" s="169"/>
      <c r="E30" s="86">
        <v>204000</v>
      </c>
    </row>
    <row r="31" spans="1:5" ht="18" customHeight="1">
      <c r="A31" s="176"/>
      <c r="B31" s="84">
        <v>42307</v>
      </c>
      <c r="C31" s="161" t="s">
        <v>180</v>
      </c>
      <c r="D31" s="162"/>
      <c r="E31" s="87">
        <v>63000</v>
      </c>
    </row>
    <row r="32" spans="1:5" ht="18" customHeight="1">
      <c r="A32" s="176"/>
      <c r="B32" s="84">
        <v>42308</v>
      </c>
      <c r="C32" s="161" t="s">
        <v>176</v>
      </c>
      <c r="D32" s="162"/>
      <c r="E32" s="82">
        <v>35000</v>
      </c>
    </row>
    <row r="33" spans="1:5" ht="18" customHeight="1">
      <c r="A33" s="177"/>
      <c r="B33" s="88" t="s">
        <v>177</v>
      </c>
      <c r="C33" s="170">
        <v>17</v>
      </c>
      <c r="D33" s="171"/>
      <c r="E33" s="75">
        <f>SUM(E15:E32)</f>
        <v>3316537</v>
      </c>
    </row>
    <row r="34" spans="1:5" ht="18" customHeight="1">
      <c r="A34" s="165" t="s">
        <v>192</v>
      </c>
      <c r="B34" s="89">
        <v>42278</v>
      </c>
      <c r="C34" s="168" t="s">
        <v>193</v>
      </c>
      <c r="D34" s="169"/>
      <c r="E34" s="90">
        <v>322000</v>
      </c>
    </row>
    <row r="35" spans="1:5" ht="18" customHeight="1">
      <c r="A35" s="166"/>
      <c r="B35" s="89">
        <v>42279</v>
      </c>
      <c r="C35" s="174" t="s">
        <v>194</v>
      </c>
      <c r="D35" s="175"/>
      <c r="E35" s="91">
        <v>400000</v>
      </c>
    </row>
    <row r="36" spans="1:5" ht="18" customHeight="1">
      <c r="A36" s="166"/>
      <c r="B36" s="89">
        <v>42283</v>
      </c>
      <c r="C36" s="168" t="s">
        <v>195</v>
      </c>
      <c r="D36" s="172"/>
      <c r="E36" s="90">
        <v>400000</v>
      </c>
    </row>
    <row r="37" spans="1:5" ht="18" customHeight="1">
      <c r="A37" s="166"/>
      <c r="B37" s="89">
        <v>42284</v>
      </c>
      <c r="C37" s="168" t="s">
        <v>196</v>
      </c>
      <c r="D37" s="172"/>
      <c r="E37" s="90">
        <v>450000</v>
      </c>
    </row>
    <row r="38" spans="1:5" ht="18" customHeight="1">
      <c r="A38" s="166"/>
      <c r="B38" s="89">
        <v>42293</v>
      </c>
      <c r="C38" s="168" t="s">
        <v>197</v>
      </c>
      <c r="D38" s="169"/>
      <c r="E38" s="92">
        <v>380000</v>
      </c>
    </row>
    <row r="39" spans="1:5" ht="18" customHeight="1">
      <c r="A39" s="166"/>
      <c r="B39" s="89">
        <v>42307</v>
      </c>
      <c r="C39" s="168" t="s">
        <v>198</v>
      </c>
      <c r="D39" s="169"/>
      <c r="E39" s="92">
        <v>490000</v>
      </c>
    </row>
    <row r="40" spans="1:5" ht="18" customHeight="1">
      <c r="A40" s="166"/>
      <c r="B40" s="89">
        <v>42293</v>
      </c>
      <c r="C40" s="168" t="s">
        <v>199</v>
      </c>
      <c r="D40" s="169"/>
      <c r="E40" s="92">
        <v>450000</v>
      </c>
    </row>
    <row r="41" spans="1:5" ht="18" customHeight="1">
      <c r="A41" s="167"/>
      <c r="B41" s="88" t="s">
        <v>177</v>
      </c>
      <c r="C41" s="170">
        <v>8</v>
      </c>
      <c r="D41" s="171"/>
      <c r="E41" s="90">
        <f>SUM(E34:E40)</f>
        <v>2892000</v>
      </c>
    </row>
    <row r="42" spans="1:5" ht="18" customHeight="1">
      <c r="A42" s="156" t="s">
        <v>200</v>
      </c>
      <c r="B42" s="93" t="s">
        <v>201</v>
      </c>
      <c r="C42" s="159" t="s">
        <v>202</v>
      </c>
      <c r="D42" s="160"/>
      <c r="E42" s="91">
        <v>490000</v>
      </c>
    </row>
    <row r="43" spans="1:5" ht="18" customHeight="1">
      <c r="A43" s="157"/>
      <c r="B43" s="94" t="s">
        <v>201</v>
      </c>
      <c r="C43" s="161" t="s">
        <v>203</v>
      </c>
      <c r="D43" s="162"/>
      <c r="E43" s="9">
        <v>489750</v>
      </c>
    </row>
    <row r="44" spans="1:5" ht="18" customHeight="1">
      <c r="A44" s="158"/>
      <c r="B44" s="95" t="s">
        <v>177</v>
      </c>
      <c r="C44" s="163">
        <v>2</v>
      </c>
      <c r="D44" s="164"/>
      <c r="E44" s="74">
        <f>SUM(E42:E43)</f>
        <v>979750</v>
      </c>
    </row>
    <row r="45" spans="1:5" ht="18" customHeight="1">
      <c r="A45" s="96" t="s">
        <v>204</v>
      </c>
      <c r="B45" s="97"/>
      <c r="C45" s="159"/>
      <c r="D45" s="160"/>
      <c r="E45" s="85">
        <f>E14+E33+E41+E44</f>
        <v>7657487</v>
      </c>
    </row>
    <row r="49" spans="4:4" ht="20.100000000000001" customHeight="1"/>
    <row r="50" spans="4:4" ht="20.100000000000001" customHeight="1"/>
    <row r="51" spans="4:4" ht="20.100000000000001" customHeight="1"/>
    <row r="52" spans="4:4" ht="20.100000000000001" customHeight="1"/>
    <row r="53" spans="4:4" ht="20.100000000000001" customHeight="1"/>
    <row r="54" spans="4:4" ht="20.100000000000001" customHeight="1">
      <c r="D54" s="98"/>
    </row>
    <row r="55" spans="4:4" ht="20.100000000000001" customHeight="1"/>
    <row r="56" spans="4:4" ht="20.100000000000001" customHeight="1"/>
    <row r="57" spans="4:4" ht="20.100000000000001" customHeight="1"/>
    <row r="58" spans="4:4" ht="20.100000000000001" customHeight="1"/>
    <row r="59" spans="4:4" ht="20.100000000000001" customHeight="1"/>
    <row r="60" spans="4:4" ht="20.100000000000001" customHeight="1"/>
    <row r="61" spans="4:4" ht="20.100000000000001" customHeight="1"/>
  </sheetData>
  <mergeCells count="42">
    <mergeCell ref="A15:A33"/>
    <mergeCell ref="C13:D13"/>
    <mergeCell ref="C14:D14"/>
    <mergeCell ref="C15:D15"/>
    <mergeCell ref="A1:E1"/>
    <mergeCell ref="A4:C4"/>
    <mergeCell ref="A8:C8"/>
    <mergeCell ref="A9:C9"/>
    <mergeCell ref="C12:D12"/>
    <mergeCell ref="A13:A14"/>
    <mergeCell ref="C26:D26"/>
    <mergeCell ref="C27:D27"/>
    <mergeCell ref="C28:D28"/>
    <mergeCell ref="C29:D29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30:D30"/>
    <mergeCell ref="C31:D31"/>
    <mergeCell ref="C32:D32"/>
    <mergeCell ref="C33:D33"/>
    <mergeCell ref="C34:D34"/>
    <mergeCell ref="A34:A41"/>
    <mergeCell ref="C38:D38"/>
    <mergeCell ref="C39:D39"/>
    <mergeCell ref="C40:D40"/>
    <mergeCell ref="C41:D41"/>
    <mergeCell ref="C37:D37"/>
    <mergeCell ref="C35:D35"/>
    <mergeCell ref="C36:D36"/>
    <mergeCell ref="A42:A44"/>
    <mergeCell ref="C42:D42"/>
    <mergeCell ref="C43:D43"/>
    <mergeCell ref="C44:D44"/>
    <mergeCell ref="C45:D45"/>
  </mergeCells>
  <phoneticPr fontId="3" type="noConversion"/>
  <printOptions horizontalCentered="1"/>
  <pageMargins left="0.47244094488188981" right="0.39370078740157483" top="0.78740157480314965" bottom="0.78740157480314965" header="0.51181102362204722" footer="0.51181102362204722"/>
  <pageSetup paperSize="9" scale="9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1"/>
  <sheetViews>
    <sheetView workbookViewId="0">
      <selection sqref="A1:E1"/>
    </sheetView>
  </sheetViews>
  <sheetFormatPr defaultRowHeight="12"/>
  <cols>
    <col min="1" max="1" width="16.375" style="99" customWidth="1"/>
    <col min="2" max="2" width="11.875" style="99" bestFit="1" customWidth="1"/>
    <col min="3" max="3" width="16.375" style="99" customWidth="1"/>
    <col min="4" max="4" width="31.25" style="99" customWidth="1"/>
    <col min="5" max="5" width="13.75" style="99" customWidth="1"/>
    <col min="6" max="6" width="9" style="99"/>
    <col min="7" max="7" width="8.25" style="99" bestFit="1" customWidth="1"/>
    <col min="8" max="16384" width="9" style="99"/>
  </cols>
  <sheetData>
    <row r="1" spans="1:5" ht="27">
      <c r="A1" s="136" t="s">
        <v>205</v>
      </c>
      <c r="B1" s="137"/>
      <c r="C1" s="137"/>
      <c r="D1" s="137"/>
      <c r="E1" s="138"/>
    </row>
    <row r="2" spans="1:5" ht="3.75" customHeight="1">
      <c r="A2" s="2"/>
      <c r="B2" s="3"/>
      <c r="C2" s="2"/>
      <c r="D2" s="2"/>
      <c r="E2" s="2"/>
    </row>
    <row r="3" spans="1:5" ht="24.95" customHeight="1">
      <c r="A3" s="4" t="s">
        <v>160</v>
      </c>
      <c r="B3" s="3"/>
      <c r="C3" s="2"/>
      <c r="D3" s="2"/>
      <c r="E3" s="5" t="s">
        <v>161</v>
      </c>
    </row>
    <row r="4" spans="1:5" s="100" customFormat="1" ht="24.95" customHeight="1">
      <c r="A4" s="139" t="s">
        <v>162</v>
      </c>
      <c r="B4" s="140"/>
      <c r="C4" s="141"/>
      <c r="D4" s="68" t="s">
        <v>163</v>
      </c>
      <c r="E4" s="69" t="s">
        <v>164</v>
      </c>
    </row>
    <row r="5" spans="1:5" s="100" customFormat="1" ht="24.95" customHeight="1">
      <c r="A5" s="71" t="s">
        <v>206</v>
      </c>
      <c r="B5" s="72"/>
      <c r="C5" s="71"/>
      <c r="D5" s="73">
        <f>C14</f>
        <v>1</v>
      </c>
      <c r="E5" s="74">
        <f>E14</f>
        <v>90000</v>
      </c>
    </row>
    <row r="6" spans="1:5" s="100" customFormat="1" ht="24.95" customHeight="1">
      <c r="A6" s="71" t="s">
        <v>166</v>
      </c>
      <c r="B6" s="72"/>
      <c r="C6" s="71"/>
      <c r="D6" s="72">
        <f>C23</f>
        <v>8</v>
      </c>
      <c r="E6" s="75">
        <f>E23</f>
        <v>2310000</v>
      </c>
    </row>
    <row r="7" spans="1:5" s="100" customFormat="1" ht="24.95" customHeight="1">
      <c r="A7" s="71" t="s">
        <v>167</v>
      </c>
      <c r="B7" s="72"/>
      <c r="C7" s="71"/>
      <c r="D7" s="72">
        <f>C31</f>
        <v>7</v>
      </c>
      <c r="E7" s="74">
        <f>E31</f>
        <v>2248860</v>
      </c>
    </row>
    <row r="8" spans="1:5" s="100" customFormat="1" ht="24.95" customHeight="1">
      <c r="A8" s="181" t="s">
        <v>168</v>
      </c>
      <c r="B8" s="182"/>
      <c r="C8" s="183"/>
      <c r="D8" s="76">
        <f>C34</f>
        <v>2</v>
      </c>
      <c r="E8" s="77">
        <f>E34</f>
        <v>970100</v>
      </c>
    </row>
    <row r="9" spans="1:5" s="100" customFormat="1" ht="24.95" customHeight="1">
      <c r="A9" s="112" t="s">
        <v>169</v>
      </c>
      <c r="B9" s="145"/>
      <c r="C9" s="113"/>
      <c r="D9" s="73">
        <f>SUM(D5:D8)</f>
        <v>18</v>
      </c>
      <c r="E9" s="101">
        <f>SUM(E5:E8)</f>
        <v>5618960</v>
      </c>
    </row>
    <row r="10" spans="1:5" ht="13.5">
      <c r="A10" s="2"/>
      <c r="B10" s="3"/>
      <c r="C10" s="2"/>
      <c r="D10" s="2"/>
      <c r="E10" s="2"/>
    </row>
    <row r="11" spans="1:5" ht="24.95" customHeight="1">
      <c r="A11" s="4" t="s">
        <v>170</v>
      </c>
      <c r="B11" s="3"/>
      <c r="C11" s="2"/>
      <c r="D11" s="2"/>
      <c r="E11" s="2"/>
    </row>
    <row r="12" spans="1:5" ht="24.95" customHeight="1">
      <c r="A12" s="8" t="s">
        <v>171</v>
      </c>
      <c r="B12" s="8" t="s">
        <v>172</v>
      </c>
      <c r="C12" s="139" t="s">
        <v>207</v>
      </c>
      <c r="D12" s="147"/>
      <c r="E12" s="8" t="s">
        <v>208</v>
      </c>
    </row>
    <row r="13" spans="1:5" ht="24.95" customHeight="1">
      <c r="A13" s="114" t="s">
        <v>209</v>
      </c>
      <c r="B13" s="89">
        <v>42333</v>
      </c>
      <c r="C13" s="193" t="s">
        <v>210</v>
      </c>
      <c r="D13" s="194"/>
      <c r="E13" s="101">
        <v>90000</v>
      </c>
    </row>
    <row r="14" spans="1:5" ht="24.95" customHeight="1">
      <c r="A14" s="167"/>
      <c r="B14" s="83" t="s">
        <v>211</v>
      </c>
      <c r="C14" s="173">
        <v>1</v>
      </c>
      <c r="D14" s="180"/>
      <c r="E14" s="75">
        <f>SUM(E13:E13)</f>
        <v>90000</v>
      </c>
    </row>
    <row r="15" spans="1:5" ht="24.95" customHeight="1">
      <c r="A15" s="156" t="s">
        <v>212</v>
      </c>
      <c r="B15" s="84">
        <v>42315</v>
      </c>
      <c r="C15" s="195" t="s">
        <v>213</v>
      </c>
      <c r="D15" s="169"/>
      <c r="E15" s="85">
        <v>178000</v>
      </c>
    </row>
    <row r="16" spans="1:5" ht="24.95" customHeight="1">
      <c r="A16" s="191"/>
      <c r="B16" s="84">
        <v>42318</v>
      </c>
      <c r="C16" s="173" t="s">
        <v>213</v>
      </c>
      <c r="D16" s="169"/>
      <c r="E16" s="85">
        <v>164000</v>
      </c>
    </row>
    <row r="17" spans="1:7" ht="24.95" customHeight="1">
      <c r="A17" s="191"/>
      <c r="B17" s="84">
        <v>42318</v>
      </c>
      <c r="C17" s="173" t="s">
        <v>214</v>
      </c>
      <c r="D17" s="169"/>
      <c r="E17" s="85">
        <v>240000</v>
      </c>
    </row>
    <row r="18" spans="1:7" ht="24.95" customHeight="1">
      <c r="A18" s="191"/>
      <c r="B18" s="102">
        <v>42325</v>
      </c>
      <c r="C18" s="174" t="s">
        <v>215</v>
      </c>
      <c r="D18" s="175"/>
      <c r="E18" s="91">
        <v>458000</v>
      </c>
      <c r="G18" s="103"/>
    </row>
    <row r="19" spans="1:7" ht="24.95" customHeight="1">
      <c r="A19" s="191"/>
      <c r="B19" s="89">
        <v>42327</v>
      </c>
      <c r="C19" s="168" t="s">
        <v>216</v>
      </c>
      <c r="D19" s="190"/>
      <c r="E19" s="90">
        <v>470000</v>
      </c>
    </row>
    <row r="20" spans="1:7" ht="24.95" customHeight="1">
      <c r="A20" s="191"/>
      <c r="B20" s="102">
        <v>42328</v>
      </c>
      <c r="C20" s="161" t="s">
        <v>213</v>
      </c>
      <c r="D20" s="162"/>
      <c r="E20" s="104">
        <v>260000</v>
      </c>
    </row>
    <row r="21" spans="1:7" ht="24.95" customHeight="1">
      <c r="A21" s="191"/>
      <c r="B21" s="102">
        <v>42332</v>
      </c>
      <c r="C21" s="161" t="s">
        <v>215</v>
      </c>
      <c r="D21" s="162"/>
      <c r="E21" s="90">
        <v>250000</v>
      </c>
    </row>
    <row r="22" spans="1:7" ht="24.95" customHeight="1">
      <c r="A22" s="191"/>
      <c r="B22" s="102">
        <v>42335</v>
      </c>
      <c r="C22" s="161" t="s">
        <v>217</v>
      </c>
      <c r="D22" s="162"/>
      <c r="E22" s="90">
        <v>290000</v>
      </c>
    </row>
    <row r="23" spans="1:7" ht="24.95" customHeight="1">
      <c r="A23" s="192"/>
      <c r="B23" s="88" t="s">
        <v>211</v>
      </c>
      <c r="C23" s="170">
        <v>8</v>
      </c>
      <c r="D23" s="171"/>
      <c r="E23" s="75">
        <f>SUM(E15:E22)</f>
        <v>2310000</v>
      </c>
    </row>
    <row r="24" spans="1:7" ht="22.5" customHeight="1">
      <c r="A24" s="114" t="s">
        <v>218</v>
      </c>
      <c r="B24" s="89">
        <v>42311</v>
      </c>
      <c r="C24" s="174" t="s">
        <v>219</v>
      </c>
      <c r="D24" s="175"/>
      <c r="E24" s="91">
        <v>430860</v>
      </c>
    </row>
    <row r="25" spans="1:7" ht="22.5" customHeight="1">
      <c r="A25" s="115"/>
      <c r="B25" s="89">
        <v>42311</v>
      </c>
      <c r="C25" s="168" t="s">
        <v>220</v>
      </c>
      <c r="D25" s="172"/>
      <c r="E25" s="90">
        <v>490000</v>
      </c>
    </row>
    <row r="26" spans="1:7" ht="22.5" customHeight="1">
      <c r="A26" s="115"/>
      <c r="B26" s="89">
        <v>42312</v>
      </c>
      <c r="C26" s="168" t="s">
        <v>221</v>
      </c>
      <c r="D26" s="172"/>
      <c r="E26" s="90">
        <v>235000</v>
      </c>
    </row>
    <row r="27" spans="1:7" ht="22.5" customHeight="1">
      <c r="A27" s="115"/>
      <c r="B27" s="89">
        <v>42320</v>
      </c>
      <c r="C27" s="168" t="s">
        <v>221</v>
      </c>
      <c r="D27" s="172"/>
      <c r="E27" s="90">
        <v>385000</v>
      </c>
    </row>
    <row r="28" spans="1:7" ht="22.5" customHeight="1">
      <c r="A28" s="115"/>
      <c r="B28" s="89">
        <v>42326</v>
      </c>
      <c r="C28" s="168" t="s">
        <v>222</v>
      </c>
      <c r="D28" s="169"/>
      <c r="E28" s="90">
        <v>344000</v>
      </c>
    </row>
    <row r="29" spans="1:7" ht="22.5" customHeight="1">
      <c r="A29" s="115"/>
      <c r="B29" s="89">
        <v>42333</v>
      </c>
      <c r="C29" s="168" t="s">
        <v>221</v>
      </c>
      <c r="D29" s="169"/>
      <c r="E29" s="90">
        <v>104000</v>
      </c>
    </row>
    <row r="30" spans="1:7" ht="22.5" customHeight="1">
      <c r="A30" s="115"/>
      <c r="B30" s="89">
        <v>42335</v>
      </c>
      <c r="C30" s="168" t="s">
        <v>221</v>
      </c>
      <c r="D30" s="172"/>
      <c r="E30" s="90">
        <v>260000</v>
      </c>
    </row>
    <row r="31" spans="1:7" ht="22.5" customHeight="1">
      <c r="A31" s="167"/>
      <c r="B31" s="88" t="s">
        <v>211</v>
      </c>
      <c r="C31" s="170">
        <v>7</v>
      </c>
      <c r="D31" s="171"/>
      <c r="E31" s="75">
        <f>SUM(E24:E30)</f>
        <v>2248860</v>
      </c>
    </row>
    <row r="32" spans="1:7" ht="22.5" customHeight="1">
      <c r="A32" s="157" t="s">
        <v>223</v>
      </c>
      <c r="B32" s="93" t="s">
        <v>224</v>
      </c>
      <c r="C32" s="159" t="s">
        <v>225</v>
      </c>
      <c r="D32" s="160"/>
      <c r="E32" s="85">
        <v>490000</v>
      </c>
    </row>
    <row r="33" spans="1:5" ht="20.100000000000001" customHeight="1">
      <c r="A33" s="157"/>
      <c r="B33" s="94" t="s">
        <v>224</v>
      </c>
      <c r="C33" s="161" t="s">
        <v>226</v>
      </c>
      <c r="D33" s="162"/>
      <c r="E33" s="105">
        <v>480100</v>
      </c>
    </row>
    <row r="34" spans="1:5" ht="20.100000000000001" customHeight="1">
      <c r="A34" s="158"/>
      <c r="B34" s="95" t="s">
        <v>211</v>
      </c>
      <c r="C34" s="163">
        <v>2</v>
      </c>
      <c r="D34" s="164"/>
      <c r="E34" s="74">
        <f>SUM(E32:E33)</f>
        <v>970100</v>
      </c>
    </row>
    <row r="35" spans="1:5" ht="20.100000000000001" customHeight="1">
      <c r="A35" s="88" t="s">
        <v>227</v>
      </c>
      <c r="B35" s="97"/>
      <c r="C35" s="159">
        <f>C14+C23+C31+C34</f>
        <v>18</v>
      </c>
      <c r="D35" s="160"/>
      <c r="E35" s="85">
        <f>E14+E23+E31+E34</f>
        <v>5618960</v>
      </c>
    </row>
    <row r="36" spans="1:5" ht="20.100000000000001" customHeight="1"/>
    <row r="37" spans="1:5" ht="20.100000000000001" customHeight="1"/>
    <row r="38" spans="1:5" ht="20.100000000000001" customHeight="1"/>
    <row r="39" spans="1:5" ht="20.100000000000001" customHeight="1"/>
    <row r="40" spans="1:5" ht="20.100000000000001" customHeight="1"/>
    <row r="41" spans="1:5" ht="20.100000000000001" customHeight="1"/>
    <row r="42" spans="1:5" ht="20.100000000000001" customHeight="1"/>
    <row r="43" spans="1:5" ht="20.100000000000001" customHeight="1"/>
    <row r="44" spans="1:5" ht="20.100000000000001" customHeight="1">
      <c r="D44" s="103"/>
    </row>
    <row r="45" spans="1:5" ht="20.100000000000001" customHeight="1"/>
    <row r="46" spans="1:5" ht="20.100000000000001" customHeight="1"/>
    <row r="47" spans="1:5" ht="20.100000000000001" customHeight="1"/>
    <row r="48" spans="1:5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  <row r="53" ht="20.100000000000001" customHeight="1"/>
    <row r="54" ht="20.100000000000001" customHeight="1"/>
    <row r="55" ht="20.100000000000001" customHeight="1"/>
    <row r="56" ht="20.100000000000001" customHeight="1"/>
    <row r="57" ht="20.100000000000001" customHeight="1"/>
    <row r="58" ht="20.100000000000001" customHeight="1"/>
    <row r="59" ht="20.100000000000001" customHeight="1"/>
    <row r="60" ht="20.100000000000001" customHeight="1"/>
    <row r="61" ht="20.100000000000001" customHeight="1"/>
  </sheetData>
  <mergeCells count="32">
    <mergeCell ref="A15:A23"/>
    <mergeCell ref="C13:D13"/>
    <mergeCell ref="C14:D14"/>
    <mergeCell ref="C15:D15"/>
    <mergeCell ref="A1:E1"/>
    <mergeCell ref="A4:C4"/>
    <mergeCell ref="A8:C8"/>
    <mergeCell ref="A9:C9"/>
    <mergeCell ref="C12:D12"/>
    <mergeCell ref="A13:A14"/>
    <mergeCell ref="C20:D20"/>
    <mergeCell ref="C21:D21"/>
    <mergeCell ref="C22:D22"/>
    <mergeCell ref="C23:D23"/>
    <mergeCell ref="C16:D16"/>
    <mergeCell ref="C17:D17"/>
    <mergeCell ref="C18:D18"/>
    <mergeCell ref="C19:D19"/>
    <mergeCell ref="A24:A31"/>
    <mergeCell ref="A32:A34"/>
    <mergeCell ref="C33:D33"/>
    <mergeCell ref="C34:D34"/>
    <mergeCell ref="C35:D35"/>
    <mergeCell ref="C32:D32"/>
    <mergeCell ref="C24:D24"/>
    <mergeCell ref="C25:D25"/>
    <mergeCell ref="C26:D26"/>
    <mergeCell ref="C27:D27"/>
    <mergeCell ref="C28:D28"/>
    <mergeCell ref="C29:D29"/>
    <mergeCell ref="C30:D30"/>
    <mergeCell ref="C31:D31"/>
  </mergeCells>
  <phoneticPr fontId="3" type="noConversion"/>
  <printOptions horizontalCentered="1"/>
  <pageMargins left="0.59055118110236227" right="0.59055118110236227" top="1.1811023622047245" bottom="0.59055118110236227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53"/>
  <sheetViews>
    <sheetView workbookViewId="0">
      <selection activeCell="G9" sqref="G9"/>
    </sheetView>
  </sheetViews>
  <sheetFormatPr defaultRowHeight="16.5"/>
  <cols>
    <col min="1" max="1" width="16.375" style="67" customWidth="1"/>
    <col min="2" max="2" width="11.75" style="67" bestFit="1" customWidth="1"/>
    <col min="3" max="3" width="16.375" style="67" customWidth="1"/>
    <col min="4" max="4" width="26.75" style="67" customWidth="1"/>
    <col min="5" max="5" width="13.75" style="67" customWidth="1"/>
    <col min="6" max="6" width="9" style="67"/>
    <col min="7" max="7" width="16.375" style="67" customWidth="1"/>
    <col min="8" max="16384" width="9" style="67"/>
  </cols>
  <sheetData>
    <row r="1" spans="1:7" ht="30" customHeight="1">
      <c r="A1" s="136" t="s">
        <v>228</v>
      </c>
      <c r="B1" s="137"/>
      <c r="C1" s="137"/>
      <c r="D1" s="137"/>
      <c r="E1" s="138"/>
    </row>
    <row r="2" spans="1:7" ht="20.100000000000001" customHeight="1">
      <c r="A2" s="2"/>
      <c r="B2" s="3"/>
      <c r="C2" s="2"/>
      <c r="D2" s="2"/>
      <c r="E2" s="2"/>
    </row>
    <row r="3" spans="1:7" ht="20.100000000000001" customHeight="1">
      <c r="A3" s="4" t="s">
        <v>160</v>
      </c>
      <c r="B3" s="3"/>
      <c r="C3" s="2"/>
      <c r="D3" s="2"/>
      <c r="E3" s="5" t="s">
        <v>161</v>
      </c>
    </row>
    <row r="4" spans="1:7" s="70" customFormat="1" ht="20.100000000000001" customHeight="1">
      <c r="A4" s="139" t="s">
        <v>162</v>
      </c>
      <c r="B4" s="140"/>
      <c r="C4" s="141"/>
      <c r="D4" s="68" t="s">
        <v>163</v>
      </c>
      <c r="E4" s="69" t="s">
        <v>164</v>
      </c>
    </row>
    <row r="5" spans="1:7" s="70" customFormat="1" ht="20.100000000000001" customHeight="1">
      <c r="A5" s="71" t="s">
        <v>206</v>
      </c>
      <c r="B5" s="72"/>
      <c r="C5" s="71"/>
      <c r="D5" s="72">
        <f>C15</f>
        <v>2</v>
      </c>
      <c r="E5" s="74">
        <f>E15</f>
        <v>555000</v>
      </c>
    </row>
    <row r="6" spans="1:7" s="70" customFormat="1" ht="20.100000000000001" customHeight="1">
      <c r="A6" s="71" t="s">
        <v>166</v>
      </c>
      <c r="B6" s="72"/>
      <c r="C6" s="71"/>
      <c r="D6" s="72">
        <f>C27</f>
        <v>11</v>
      </c>
      <c r="E6" s="75">
        <f>E27</f>
        <v>3497900</v>
      </c>
    </row>
    <row r="7" spans="1:7" s="70" customFormat="1" ht="20.100000000000001" customHeight="1">
      <c r="A7" s="201" t="s">
        <v>167</v>
      </c>
      <c r="B7" s="204"/>
      <c r="C7" s="205"/>
      <c r="D7" s="72">
        <f>C38</f>
        <v>10</v>
      </c>
      <c r="E7" s="74">
        <f>E38</f>
        <v>3781000</v>
      </c>
    </row>
    <row r="8" spans="1:7" s="70" customFormat="1" ht="20.100000000000001" customHeight="1">
      <c r="A8" s="201" t="s">
        <v>168</v>
      </c>
      <c r="B8" s="202"/>
      <c r="C8" s="203"/>
      <c r="D8" s="72">
        <f>C41</f>
        <v>2</v>
      </c>
      <c r="E8" s="74">
        <f>E41</f>
        <v>1459040</v>
      </c>
    </row>
    <row r="9" spans="1:7" s="70" customFormat="1" ht="20.100000000000001" customHeight="1">
      <c r="A9" s="112" t="s">
        <v>169</v>
      </c>
      <c r="B9" s="145"/>
      <c r="C9" s="113"/>
      <c r="D9" s="72"/>
      <c r="E9" s="101">
        <f>SUM(E5:E8)</f>
        <v>9292940</v>
      </c>
    </row>
    <row r="10" spans="1:7" ht="20.100000000000001" customHeight="1">
      <c r="A10" s="2"/>
      <c r="B10" s="3"/>
      <c r="C10" s="2"/>
      <c r="D10" s="2"/>
      <c r="E10" s="2"/>
    </row>
    <row r="11" spans="1:7" ht="20.100000000000001" customHeight="1">
      <c r="A11" s="4" t="s">
        <v>170</v>
      </c>
      <c r="B11" s="3"/>
      <c r="C11" s="2"/>
      <c r="D11" s="2"/>
      <c r="E11" s="2"/>
    </row>
    <row r="12" spans="1:7" ht="20.100000000000001" customHeight="1">
      <c r="A12" s="8" t="s">
        <v>171</v>
      </c>
      <c r="B12" s="80" t="s">
        <v>172</v>
      </c>
      <c r="C12" s="187" t="s">
        <v>207</v>
      </c>
      <c r="D12" s="188"/>
      <c r="E12" s="80" t="s">
        <v>208</v>
      </c>
    </row>
    <row r="13" spans="1:7" ht="20.100000000000001" customHeight="1">
      <c r="A13" s="114" t="s">
        <v>209</v>
      </c>
      <c r="B13" s="102">
        <v>42356</v>
      </c>
      <c r="C13" s="168" t="s">
        <v>229</v>
      </c>
      <c r="D13" s="194"/>
      <c r="E13" s="85">
        <v>140000</v>
      </c>
      <c r="G13" s="106"/>
    </row>
    <row r="14" spans="1:7" ht="20.100000000000001" customHeight="1">
      <c r="A14" s="115"/>
      <c r="B14" s="107">
        <v>42361</v>
      </c>
      <c r="C14" s="161" t="s">
        <v>230</v>
      </c>
      <c r="D14" s="200"/>
      <c r="E14" s="9">
        <v>415000</v>
      </c>
    </row>
    <row r="15" spans="1:7" ht="20.100000000000001" customHeight="1">
      <c r="A15" s="167"/>
      <c r="B15" s="83" t="s">
        <v>211</v>
      </c>
      <c r="C15" s="173">
        <v>2</v>
      </c>
      <c r="D15" s="180"/>
      <c r="E15" s="75">
        <f>SUM(E13:E14)</f>
        <v>555000</v>
      </c>
    </row>
    <row r="16" spans="1:7" ht="20.100000000000001" customHeight="1">
      <c r="A16" s="156" t="s">
        <v>231</v>
      </c>
      <c r="B16" s="108">
        <v>42339</v>
      </c>
      <c r="C16" s="178" t="s">
        <v>232</v>
      </c>
      <c r="D16" s="179"/>
      <c r="E16" s="9">
        <v>450000</v>
      </c>
    </row>
    <row r="17" spans="1:7" ht="20.100000000000001" customHeight="1">
      <c r="A17" s="157"/>
      <c r="B17" s="102">
        <v>42343</v>
      </c>
      <c r="C17" s="168" t="s">
        <v>233</v>
      </c>
      <c r="D17" s="172"/>
      <c r="E17" s="75">
        <v>86300</v>
      </c>
    </row>
    <row r="18" spans="1:7" ht="20.100000000000001" customHeight="1">
      <c r="A18" s="157"/>
      <c r="B18" s="102">
        <v>42346</v>
      </c>
      <c r="C18" s="168" t="s">
        <v>234</v>
      </c>
      <c r="D18" s="172"/>
      <c r="E18" s="75">
        <v>87100</v>
      </c>
    </row>
    <row r="19" spans="1:7" ht="20.100000000000001" customHeight="1">
      <c r="A19" s="157"/>
      <c r="B19" s="102">
        <v>42347</v>
      </c>
      <c r="C19" s="168" t="s">
        <v>232</v>
      </c>
      <c r="D19" s="169"/>
      <c r="E19" s="75">
        <v>476000</v>
      </c>
    </row>
    <row r="20" spans="1:7" ht="20.100000000000001" customHeight="1">
      <c r="A20" s="157"/>
      <c r="B20" s="102">
        <v>42349</v>
      </c>
      <c r="C20" s="168" t="s">
        <v>235</v>
      </c>
      <c r="D20" s="169"/>
      <c r="E20" s="75">
        <v>429000</v>
      </c>
    </row>
    <row r="21" spans="1:7" ht="20.100000000000001" customHeight="1">
      <c r="A21" s="157"/>
      <c r="B21" s="102">
        <v>42353</v>
      </c>
      <c r="C21" s="168" t="s">
        <v>236</v>
      </c>
      <c r="D21" s="169"/>
      <c r="E21" s="75">
        <v>267000</v>
      </c>
    </row>
    <row r="22" spans="1:7" ht="20.100000000000001" customHeight="1">
      <c r="A22" s="157"/>
      <c r="B22" s="102">
        <v>42355</v>
      </c>
      <c r="C22" s="168" t="s">
        <v>237</v>
      </c>
      <c r="D22" s="172"/>
      <c r="E22" s="75">
        <v>470000</v>
      </c>
    </row>
    <row r="23" spans="1:7" ht="20.100000000000001" customHeight="1">
      <c r="A23" s="157"/>
      <c r="B23" s="107">
        <v>42357</v>
      </c>
      <c r="C23" s="168" t="s">
        <v>238</v>
      </c>
      <c r="D23" s="169"/>
      <c r="E23" s="75">
        <v>465000</v>
      </c>
    </row>
    <row r="24" spans="1:7" ht="20.100000000000001" customHeight="1">
      <c r="A24" s="157"/>
      <c r="B24" s="107">
        <v>42360</v>
      </c>
      <c r="C24" s="168" t="s">
        <v>232</v>
      </c>
      <c r="D24" s="169"/>
      <c r="E24" s="75">
        <v>455000</v>
      </c>
    </row>
    <row r="25" spans="1:7" ht="20.100000000000001" customHeight="1">
      <c r="A25" s="157"/>
      <c r="B25" s="107">
        <v>42364</v>
      </c>
      <c r="C25" s="168" t="s">
        <v>239</v>
      </c>
      <c r="D25" s="169"/>
      <c r="E25" s="75">
        <v>280000</v>
      </c>
    </row>
    <row r="26" spans="1:7" ht="20.100000000000001" customHeight="1">
      <c r="A26" s="157"/>
      <c r="B26" s="107">
        <v>42367</v>
      </c>
      <c r="C26" s="161" t="s">
        <v>214</v>
      </c>
      <c r="D26" s="200"/>
      <c r="E26" s="75">
        <v>32500</v>
      </c>
      <c r="G26" s="106"/>
    </row>
    <row r="27" spans="1:7" ht="20.100000000000001" customHeight="1">
      <c r="A27" s="158"/>
      <c r="B27" s="88" t="s">
        <v>211</v>
      </c>
      <c r="C27" s="170">
        <v>11</v>
      </c>
      <c r="D27" s="171"/>
      <c r="E27" s="75">
        <f>SUM(E16:E26)</f>
        <v>3497900</v>
      </c>
    </row>
    <row r="28" spans="1:7" ht="20.100000000000001" customHeight="1">
      <c r="A28" s="114" t="s">
        <v>218</v>
      </c>
      <c r="B28" s="109">
        <v>42339</v>
      </c>
      <c r="C28" s="174" t="s">
        <v>240</v>
      </c>
      <c r="D28" s="175"/>
      <c r="E28" s="91">
        <v>420000</v>
      </c>
    </row>
    <row r="29" spans="1:7" ht="20.100000000000001" customHeight="1">
      <c r="A29" s="157"/>
      <c r="B29" s="89">
        <v>42339</v>
      </c>
      <c r="C29" s="168" t="s">
        <v>241</v>
      </c>
      <c r="D29" s="172"/>
      <c r="E29" s="90">
        <v>420000</v>
      </c>
    </row>
    <row r="30" spans="1:7" ht="20.100000000000001" customHeight="1">
      <c r="A30" s="157"/>
      <c r="B30" s="89">
        <v>42342</v>
      </c>
      <c r="C30" s="168" t="s">
        <v>242</v>
      </c>
      <c r="D30" s="172"/>
      <c r="E30" s="90">
        <v>200000</v>
      </c>
    </row>
    <row r="31" spans="1:7" ht="20.100000000000001" customHeight="1">
      <c r="A31" s="157"/>
      <c r="B31" s="89">
        <v>42343</v>
      </c>
      <c r="C31" s="168" t="s">
        <v>243</v>
      </c>
      <c r="D31" s="172"/>
      <c r="E31" s="90">
        <v>319000</v>
      </c>
    </row>
    <row r="32" spans="1:7" ht="20.100000000000001" customHeight="1">
      <c r="A32" s="157"/>
      <c r="B32" s="89">
        <v>42349</v>
      </c>
      <c r="C32" s="168" t="s">
        <v>221</v>
      </c>
      <c r="D32" s="194"/>
      <c r="E32" s="90">
        <v>450000</v>
      </c>
    </row>
    <row r="33" spans="1:7" ht="20.100000000000001" customHeight="1">
      <c r="A33" s="157"/>
      <c r="B33" s="89">
        <v>42355</v>
      </c>
      <c r="C33" s="168" t="s">
        <v>221</v>
      </c>
      <c r="D33" s="172"/>
      <c r="E33" s="90">
        <v>133000</v>
      </c>
      <c r="G33" s="98"/>
    </row>
    <row r="34" spans="1:7" ht="20.100000000000001" customHeight="1">
      <c r="A34" s="157"/>
      <c r="B34" s="89">
        <v>42360</v>
      </c>
      <c r="C34" s="193" t="s">
        <v>241</v>
      </c>
      <c r="D34" s="194"/>
      <c r="E34" s="101">
        <v>420000</v>
      </c>
    </row>
    <row r="35" spans="1:7" ht="20.100000000000001" customHeight="1">
      <c r="A35" s="157"/>
      <c r="B35" s="89">
        <v>42361</v>
      </c>
      <c r="C35" s="193" t="s">
        <v>244</v>
      </c>
      <c r="D35" s="194"/>
      <c r="E35" s="101">
        <v>479000</v>
      </c>
    </row>
    <row r="36" spans="1:7" ht="20.100000000000001" customHeight="1">
      <c r="A36" s="157"/>
      <c r="B36" s="89">
        <v>42367</v>
      </c>
      <c r="C36" s="189" t="s">
        <v>245</v>
      </c>
      <c r="D36" s="199"/>
      <c r="E36" s="110">
        <v>480000</v>
      </c>
    </row>
    <row r="37" spans="1:7" ht="20.100000000000001" customHeight="1">
      <c r="A37" s="157"/>
      <c r="B37" s="89">
        <v>42369</v>
      </c>
      <c r="C37" s="193" t="s">
        <v>245</v>
      </c>
      <c r="D37" s="194"/>
      <c r="E37" s="110">
        <v>460000</v>
      </c>
    </row>
    <row r="38" spans="1:7" ht="20.100000000000001" customHeight="1">
      <c r="A38" s="158"/>
      <c r="B38" s="88" t="s">
        <v>211</v>
      </c>
      <c r="C38" s="170">
        <v>10</v>
      </c>
      <c r="D38" s="171"/>
      <c r="E38" s="75">
        <f>SUM(E28:E37)</f>
        <v>3781000</v>
      </c>
    </row>
    <row r="39" spans="1:7" ht="20.100000000000001" customHeight="1">
      <c r="A39" s="196" t="s">
        <v>223</v>
      </c>
      <c r="B39" s="93" t="s">
        <v>246</v>
      </c>
      <c r="C39" s="159" t="s">
        <v>225</v>
      </c>
      <c r="D39" s="160"/>
      <c r="E39" s="85">
        <v>509000</v>
      </c>
      <c r="G39" s="98"/>
    </row>
    <row r="40" spans="1:7" ht="20.100000000000001" customHeight="1">
      <c r="A40" s="197"/>
      <c r="B40" s="93" t="s">
        <v>246</v>
      </c>
      <c r="C40" s="168" t="s">
        <v>226</v>
      </c>
      <c r="D40" s="172"/>
      <c r="E40" s="75">
        <v>950040</v>
      </c>
      <c r="G40" s="98"/>
    </row>
    <row r="41" spans="1:7" ht="20.100000000000001" customHeight="1">
      <c r="A41" s="198"/>
      <c r="B41" s="88" t="s">
        <v>211</v>
      </c>
      <c r="C41" s="168">
        <v>2</v>
      </c>
      <c r="D41" s="169"/>
      <c r="E41" s="85">
        <f>SUM(E39:E40)</f>
        <v>1459040</v>
      </c>
      <c r="G41" s="98"/>
    </row>
    <row r="42" spans="1:7" ht="20.100000000000001" customHeight="1">
      <c r="A42" s="96" t="s">
        <v>227</v>
      </c>
      <c r="B42" s="88"/>
      <c r="C42" s="159"/>
      <c r="D42" s="160"/>
      <c r="E42" s="85">
        <f>E41+E38+E27+E15</f>
        <v>9292940</v>
      </c>
    </row>
    <row r="43" spans="1:7" ht="20.100000000000001" customHeight="1">
      <c r="E43" s="111"/>
    </row>
    <row r="44" spans="1:7" ht="20.100000000000001" customHeight="1"/>
    <row r="45" spans="1:7" ht="20.100000000000001" customHeight="1"/>
    <row r="46" spans="1:7" ht="20.100000000000001" customHeight="1"/>
    <row r="47" spans="1:7" ht="20.100000000000001" customHeight="1"/>
    <row r="48" spans="1:7" ht="20.100000000000001" customHeight="1"/>
    <row r="49" spans="4:4" ht="20.100000000000001" customHeight="1"/>
    <row r="50" spans="4:4" ht="20.100000000000001" customHeight="1"/>
    <row r="51" spans="4:4" ht="20.100000000000001" customHeight="1">
      <c r="D51" s="98"/>
    </row>
    <row r="52" spans="4:4" ht="20.100000000000001" customHeight="1"/>
    <row r="53" spans="4:4" ht="20.100000000000001" customHeight="1"/>
  </sheetData>
  <mergeCells count="40">
    <mergeCell ref="A13:A15"/>
    <mergeCell ref="C13:D13"/>
    <mergeCell ref="C14:D14"/>
    <mergeCell ref="A1:E1"/>
    <mergeCell ref="A4:C4"/>
    <mergeCell ref="A8:C8"/>
    <mergeCell ref="A9:C9"/>
    <mergeCell ref="C12:D12"/>
    <mergeCell ref="A7:C7"/>
    <mergeCell ref="C15:D15"/>
    <mergeCell ref="C16:D16"/>
    <mergeCell ref="C17:D17"/>
    <mergeCell ref="C18:D18"/>
    <mergeCell ref="C19:D19"/>
    <mergeCell ref="C23:D23"/>
    <mergeCell ref="C24:D24"/>
    <mergeCell ref="C25:D25"/>
    <mergeCell ref="C26:D26"/>
    <mergeCell ref="A16:A27"/>
    <mergeCell ref="C27:D27"/>
    <mergeCell ref="C20:D20"/>
    <mergeCell ref="C21:D21"/>
    <mergeCell ref="C22:D22"/>
    <mergeCell ref="A28:A38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A39:A41"/>
    <mergeCell ref="C39:D39"/>
    <mergeCell ref="C40:D40"/>
    <mergeCell ref="C41:D41"/>
    <mergeCell ref="C42:D42"/>
  </mergeCells>
  <phoneticPr fontId="3" type="noConversion"/>
  <printOptions horizontalCentered="1"/>
  <pageMargins left="0.39370078740157483" right="0.39370078740157483" top="1.1811023622047245" bottom="0.59055118110236227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5"/>
  <sheetViews>
    <sheetView workbookViewId="0">
      <selection activeCell="A8" sqref="A8:C8"/>
    </sheetView>
  </sheetViews>
  <sheetFormatPr defaultRowHeight="12.75"/>
  <cols>
    <col min="1" max="5" width="18.125" style="1" customWidth="1"/>
    <col min="6" max="16384" width="9" style="1"/>
  </cols>
  <sheetData>
    <row r="1" spans="1:5" ht="27">
      <c r="A1" s="136" t="s">
        <v>102</v>
      </c>
      <c r="B1" s="137"/>
      <c r="C1" s="137"/>
      <c r="D1" s="137"/>
      <c r="E1" s="138"/>
    </row>
    <row r="2" spans="1:5" ht="20.100000000000001" customHeight="1">
      <c r="A2" s="2"/>
      <c r="B2" s="3"/>
      <c r="C2" s="2"/>
      <c r="D2" s="2"/>
      <c r="E2" s="2"/>
    </row>
    <row r="3" spans="1:5" ht="20.100000000000001" customHeight="1">
      <c r="A3" s="4" t="s">
        <v>1</v>
      </c>
      <c r="B3" s="3"/>
      <c r="C3" s="2"/>
      <c r="D3" s="2"/>
      <c r="E3" s="5" t="s">
        <v>2</v>
      </c>
    </row>
    <row r="4" spans="1:5" ht="20.100000000000001" customHeight="1">
      <c r="A4" s="139" t="s">
        <v>3</v>
      </c>
      <c r="B4" s="140"/>
      <c r="C4" s="141"/>
      <c r="D4" s="13" t="s">
        <v>4</v>
      </c>
      <c r="E4" s="14" t="s">
        <v>43</v>
      </c>
    </row>
    <row r="5" spans="1:5" ht="20.100000000000001" customHeight="1">
      <c r="A5" s="15" t="s">
        <v>44</v>
      </c>
      <c r="B5" s="16"/>
      <c r="C5" s="17"/>
      <c r="D5" s="18" t="str">
        <f>C19</f>
        <v>6건</v>
      </c>
      <c r="E5" s="19">
        <f>E19</f>
        <v>2135590</v>
      </c>
    </row>
    <row r="6" spans="1:5" ht="20.100000000000001" customHeight="1">
      <c r="A6" s="20" t="s">
        <v>45</v>
      </c>
      <c r="B6" s="21"/>
      <c r="C6" s="22"/>
      <c r="D6" s="12" t="str">
        <f>C25</f>
        <v>5건</v>
      </c>
      <c r="E6" s="6">
        <f>E25</f>
        <v>1493500</v>
      </c>
    </row>
    <row r="7" spans="1:5" ht="20.100000000000001" customHeight="1">
      <c r="A7" s="20" t="s">
        <v>46</v>
      </c>
      <c r="B7" s="21"/>
      <c r="C7" s="22"/>
      <c r="D7" s="12" t="str">
        <f>C32</f>
        <v>6건</v>
      </c>
      <c r="E7" s="6">
        <f>E32</f>
        <v>2018000</v>
      </c>
    </row>
    <row r="8" spans="1:5" ht="20.100000000000001" customHeight="1">
      <c r="A8" s="142" t="s">
        <v>103</v>
      </c>
      <c r="B8" s="143"/>
      <c r="C8" s="144"/>
      <c r="D8" s="7" t="str">
        <f>C34</f>
        <v>0건</v>
      </c>
      <c r="E8" s="23">
        <f>E34</f>
        <v>0</v>
      </c>
    </row>
    <row r="9" spans="1:5" ht="20.100000000000001" customHeight="1">
      <c r="A9" s="112" t="s">
        <v>48</v>
      </c>
      <c r="B9" s="145"/>
      <c r="C9" s="146"/>
      <c r="D9" s="24" t="str">
        <f>C35</f>
        <v>17건</v>
      </c>
      <c r="E9" s="25">
        <f>SUM(E5:E8)</f>
        <v>5647090</v>
      </c>
    </row>
    <row r="10" spans="1:5" ht="20.100000000000001" customHeight="1">
      <c r="A10" s="2"/>
      <c r="B10" s="3"/>
      <c r="C10" s="2"/>
      <c r="D10" s="2"/>
      <c r="E10" s="2"/>
    </row>
    <row r="11" spans="1:5" ht="20.100000000000001" customHeight="1">
      <c r="A11" s="4" t="s">
        <v>49</v>
      </c>
      <c r="B11" s="3"/>
      <c r="C11" s="2"/>
      <c r="D11" s="2"/>
      <c r="E11" s="2"/>
    </row>
    <row r="12" spans="1:5" ht="20.100000000000001" customHeight="1">
      <c r="A12" s="8" t="s">
        <v>50</v>
      </c>
      <c r="B12" s="8" t="s">
        <v>51</v>
      </c>
      <c r="C12" s="139" t="s">
        <v>52</v>
      </c>
      <c r="D12" s="147"/>
      <c r="E12" s="8" t="s">
        <v>53</v>
      </c>
    </row>
    <row r="13" spans="1:5" ht="20.100000000000001" customHeight="1">
      <c r="A13" s="115" t="s">
        <v>104</v>
      </c>
      <c r="B13" s="10">
        <v>41913</v>
      </c>
      <c r="C13" s="42" t="s">
        <v>105</v>
      </c>
      <c r="D13" s="47"/>
      <c r="E13" s="52">
        <v>350000</v>
      </c>
    </row>
    <row r="14" spans="1:5" ht="20.100000000000001" customHeight="1">
      <c r="A14" s="115"/>
      <c r="B14" s="53">
        <v>41914</v>
      </c>
      <c r="C14" s="42" t="s">
        <v>106</v>
      </c>
      <c r="D14" s="47"/>
      <c r="E14" s="30">
        <v>463590</v>
      </c>
    </row>
    <row r="15" spans="1:5" ht="20.100000000000001" customHeight="1">
      <c r="A15" s="115"/>
      <c r="B15" s="53">
        <v>41926</v>
      </c>
      <c r="C15" s="42" t="s">
        <v>107</v>
      </c>
      <c r="D15" s="47"/>
      <c r="E15" s="52">
        <v>171000</v>
      </c>
    </row>
    <row r="16" spans="1:5" ht="20.100000000000001" customHeight="1">
      <c r="A16" s="115"/>
      <c r="B16" s="11">
        <v>41934</v>
      </c>
      <c r="C16" s="42" t="s">
        <v>108</v>
      </c>
      <c r="D16" s="47"/>
      <c r="E16" s="30">
        <v>320000</v>
      </c>
    </row>
    <row r="17" spans="1:5" ht="20.100000000000001" customHeight="1">
      <c r="A17" s="115"/>
      <c r="B17" s="41">
        <v>41935</v>
      </c>
      <c r="C17" s="42" t="s">
        <v>109</v>
      </c>
      <c r="D17" s="47"/>
      <c r="E17" s="52">
        <v>391000</v>
      </c>
    </row>
    <row r="18" spans="1:5" ht="20.100000000000001" customHeight="1">
      <c r="A18" s="115"/>
      <c r="B18" s="53">
        <v>41941</v>
      </c>
      <c r="C18" s="42" t="s">
        <v>110</v>
      </c>
      <c r="D18" s="47"/>
      <c r="E18" s="30">
        <v>440000</v>
      </c>
    </row>
    <row r="19" spans="1:5" ht="20.100000000000001" customHeight="1">
      <c r="A19" s="150"/>
      <c r="B19" s="31" t="s">
        <v>62</v>
      </c>
      <c r="C19" s="133" t="s">
        <v>111</v>
      </c>
      <c r="D19" s="134"/>
      <c r="E19" s="32">
        <f>SUM(E13:E18)</f>
        <v>2135590</v>
      </c>
    </row>
    <row r="20" spans="1:5" ht="20.100000000000001" customHeight="1">
      <c r="A20" s="148" t="s">
        <v>64</v>
      </c>
      <c r="B20" s="10">
        <v>41919</v>
      </c>
      <c r="C20" s="131" t="s">
        <v>112</v>
      </c>
      <c r="D20" s="132"/>
      <c r="E20" s="34">
        <v>228000</v>
      </c>
    </row>
    <row r="21" spans="1:5" ht="20.100000000000001" customHeight="1">
      <c r="A21" s="149"/>
      <c r="B21" s="53">
        <v>41926</v>
      </c>
      <c r="C21" s="127" t="s">
        <v>113</v>
      </c>
      <c r="D21" s="128"/>
      <c r="E21" s="35">
        <v>490000</v>
      </c>
    </row>
    <row r="22" spans="1:5" ht="20.100000000000001" customHeight="1">
      <c r="A22" s="149"/>
      <c r="B22" s="11">
        <v>41927</v>
      </c>
      <c r="C22" s="127" t="s">
        <v>114</v>
      </c>
      <c r="D22" s="128"/>
      <c r="E22" s="37">
        <v>233000</v>
      </c>
    </row>
    <row r="23" spans="1:5" ht="20.100000000000001" customHeight="1">
      <c r="A23" s="149"/>
      <c r="B23" s="53">
        <v>41928</v>
      </c>
      <c r="C23" s="38" t="s">
        <v>112</v>
      </c>
      <c r="D23" s="39"/>
      <c r="E23" s="37">
        <v>312500</v>
      </c>
    </row>
    <row r="24" spans="1:5" ht="20.100000000000001" customHeight="1">
      <c r="A24" s="149"/>
      <c r="B24" s="54">
        <v>41929</v>
      </c>
      <c r="C24" s="38" t="s">
        <v>115</v>
      </c>
      <c r="D24" s="39"/>
      <c r="E24" s="37">
        <v>230000</v>
      </c>
    </row>
    <row r="25" spans="1:5" ht="20.100000000000001" customHeight="1">
      <c r="A25" s="150"/>
      <c r="B25" s="40" t="s">
        <v>62</v>
      </c>
      <c r="C25" s="118" t="s">
        <v>90</v>
      </c>
      <c r="D25" s="119"/>
      <c r="E25" s="32">
        <f>SUM(E20:E24)</f>
        <v>1493500</v>
      </c>
    </row>
    <row r="26" spans="1:5" ht="20.100000000000001" customHeight="1">
      <c r="A26" s="114" t="s">
        <v>69</v>
      </c>
      <c r="B26" s="10">
        <v>41918</v>
      </c>
      <c r="C26" s="121" t="s">
        <v>116</v>
      </c>
      <c r="D26" s="129"/>
      <c r="E26" s="34">
        <v>260000</v>
      </c>
    </row>
    <row r="27" spans="1:5" ht="20.100000000000001" customHeight="1">
      <c r="A27" s="115"/>
      <c r="B27" s="41">
        <v>41918</v>
      </c>
      <c r="C27" s="42" t="s">
        <v>117</v>
      </c>
      <c r="D27" s="43"/>
      <c r="E27" s="34">
        <v>473000</v>
      </c>
    </row>
    <row r="28" spans="1:5" ht="20.100000000000001" customHeight="1">
      <c r="A28" s="115"/>
      <c r="B28" s="41">
        <v>42285</v>
      </c>
      <c r="C28" s="42" t="s">
        <v>118</v>
      </c>
      <c r="D28" s="43"/>
      <c r="E28" s="34">
        <v>265000</v>
      </c>
    </row>
    <row r="29" spans="1:5" ht="20.100000000000001" customHeight="1">
      <c r="A29" s="115"/>
      <c r="B29" s="53">
        <v>41922</v>
      </c>
      <c r="C29" s="42" t="s">
        <v>119</v>
      </c>
      <c r="D29" s="43"/>
      <c r="E29" s="34">
        <v>205000</v>
      </c>
    </row>
    <row r="30" spans="1:5" ht="20.100000000000001" customHeight="1">
      <c r="A30" s="115"/>
      <c r="B30" s="11">
        <v>41929</v>
      </c>
      <c r="C30" s="42" t="s">
        <v>120</v>
      </c>
      <c r="D30" s="43"/>
      <c r="E30" s="34">
        <v>390000</v>
      </c>
    </row>
    <row r="31" spans="1:5" ht="20.100000000000001" customHeight="1">
      <c r="A31" s="115"/>
      <c r="B31" s="53">
        <v>41942</v>
      </c>
      <c r="C31" s="42" t="s">
        <v>121</v>
      </c>
      <c r="D31" s="43"/>
      <c r="E31" s="34">
        <v>425000</v>
      </c>
    </row>
    <row r="32" spans="1:5" ht="20.100000000000001" customHeight="1">
      <c r="A32" s="117"/>
      <c r="B32" s="40" t="s">
        <v>62</v>
      </c>
      <c r="C32" s="118" t="s">
        <v>111</v>
      </c>
      <c r="D32" s="119"/>
      <c r="E32" s="32">
        <f>SUM(E26:E31)</f>
        <v>2018000</v>
      </c>
    </row>
    <row r="33" spans="1:5" ht="20.100000000000001" customHeight="1">
      <c r="A33" s="120" t="s">
        <v>122</v>
      </c>
      <c r="B33" s="55"/>
      <c r="C33" s="207"/>
      <c r="D33" s="208"/>
      <c r="E33" s="56"/>
    </row>
    <row r="34" spans="1:5" ht="21.75" customHeight="1">
      <c r="A34" s="206"/>
      <c r="B34" s="44" t="s">
        <v>62</v>
      </c>
      <c r="C34" s="125" t="s">
        <v>123</v>
      </c>
      <c r="D34" s="126"/>
      <c r="E34" s="45">
        <f>SUM(E33:E33)</f>
        <v>0</v>
      </c>
    </row>
    <row r="35" spans="1:5" ht="20.100000000000001" customHeight="1">
      <c r="A35" s="112" t="s">
        <v>82</v>
      </c>
      <c r="B35" s="113"/>
      <c r="C35" s="112" t="s">
        <v>124</v>
      </c>
      <c r="D35" s="113"/>
      <c r="E35" s="46">
        <f>SUM(E19,E25,E32,E34)</f>
        <v>5647090</v>
      </c>
    </row>
  </sheetData>
  <mergeCells count="20">
    <mergeCell ref="A33:A34"/>
    <mergeCell ref="A35:B35"/>
    <mergeCell ref="C32:D32"/>
    <mergeCell ref="C33:D33"/>
    <mergeCell ref="C34:D34"/>
    <mergeCell ref="C35:D35"/>
    <mergeCell ref="C21:D21"/>
    <mergeCell ref="C22:D22"/>
    <mergeCell ref="C25:D25"/>
    <mergeCell ref="C26:D26"/>
    <mergeCell ref="A20:A25"/>
    <mergeCell ref="A26:A32"/>
    <mergeCell ref="C19:D19"/>
    <mergeCell ref="C20:D20"/>
    <mergeCell ref="A13:A19"/>
    <mergeCell ref="A1:E1"/>
    <mergeCell ref="A4:C4"/>
    <mergeCell ref="A8:C8"/>
    <mergeCell ref="A9:C9"/>
    <mergeCell ref="C12:D12"/>
  </mergeCells>
  <phoneticPr fontId="3" type="noConversion"/>
  <printOptions horizontalCentered="1"/>
  <pageMargins left="0.47244094488188981" right="0.39370078740157483" top="0.78740157480314965" bottom="0.78740157480314965" header="0.51181102362204722" footer="0.51181102362204722"/>
  <pageSetup paperSize="9" scale="9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5"/>
  <sheetViews>
    <sheetView workbookViewId="0">
      <selection activeCell="D50" sqref="D50"/>
    </sheetView>
  </sheetViews>
  <sheetFormatPr defaultRowHeight="19.5" customHeight="1"/>
  <cols>
    <col min="1" max="5" width="18.125" customWidth="1"/>
    <col min="6" max="6" width="10.875" bestFit="1" customWidth="1"/>
  </cols>
  <sheetData>
    <row r="1" spans="1:5" ht="27" customHeight="1">
      <c r="A1" s="136" t="s">
        <v>125</v>
      </c>
      <c r="B1" s="137"/>
      <c r="C1" s="137"/>
      <c r="D1" s="137"/>
      <c r="E1" s="138"/>
    </row>
    <row r="2" spans="1:5" ht="14.25" customHeight="1">
      <c r="A2" s="2"/>
      <c r="B2" s="3"/>
      <c r="C2" s="2"/>
      <c r="D2" s="2"/>
      <c r="E2" s="2"/>
    </row>
    <row r="3" spans="1:5" ht="14.25" customHeight="1">
      <c r="A3" s="4" t="s">
        <v>1</v>
      </c>
      <c r="B3" s="3"/>
      <c r="C3" s="2"/>
      <c r="D3" s="2"/>
      <c r="E3" s="5" t="s">
        <v>2</v>
      </c>
    </row>
    <row r="4" spans="1:5" ht="14.25" customHeight="1">
      <c r="A4" s="139" t="s">
        <v>3</v>
      </c>
      <c r="B4" s="140"/>
      <c r="C4" s="141"/>
      <c r="D4" s="13" t="s">
        <v>4</v>
      </c>
      <c r="E4" s="14" t="s">
        <v>43</v>
      </c>
    </row>
    <row r="5" spans="1:5" ht="14.25" customHeight="1">
      <c r="A5" s="15" t="s">
        <v>44</v>
      </c>
      <c r="B5" s="16"/>
      <c r="C5" s="17"/>
      <c r="D5" s="18" t="str">
        <f>C21</f>
        <v>8건</v>
      </c>
      <c r="E5" s="19">
        <f>E21</f>
        <v>2074500</v>
      </c>
    </row>
    <row r="6" spans="1:5" ht="14.25" customHeight="1">
      <c r="A6" s="20" t="s">
        <v>45</v>
      </c>
      <c r="B6" s="21"/>
      <c r="C6" s="22"/>
      <c r="D6" s="12" t="str">
        <f>C30</f>
        <v>8건</v>
      </c>
      <c r="E6" s="6">
        <f>E30</f>
        <v>2292900</v>
      </c>
    </row>
    <row r="7" spans="1:5" ht="14.25" customHeight="1">
      <c r="A7" s="20" t="s">
        <v>46</v>
      </c>
      <c r="B7" s="21"/>
      <c r="C7" s="22"/>
      <c r="D7" s="12" t="str">
        <f>C39</f>
        <v>8건</v>
      </c>
      <c r="E7" s="6">
        <f>E39</f>
        <v>1941000</v>
      </c>
    </row>
    <row r="8" spans="1:5" ht="14.25" customHeight="1">
      <c r="A8" s="142" t="s">
        <v>103</v>
      </c>
      <c r="B8" s="143"/>
      <c r="C8" s="144"/>
      <c r="D8" s="7" t="str">
        <f>C41</f>
        <v>0건</v>
      </c>
      <c r="E8" s="23">
        <f>E41</f>
        <v>0</v>
      </c>
    </row>
    <row r="9" spans="1:5" ht="14.25" customHeight="1">
      <c r="A9" s="112" t="s">
        <v>48</v>
      </c>
      <c r="B9" s="145"/>
      <c r="C9" s="146"/>
      <c r="D9" s="24" t="str">
        <f>C42</f>
        <v>24건</v>
      </c>
      <c r="E9" s="25">
        <f>SUM(E5:E8)</f>
        <v>6308400</v>
      </c>
    </row>
    <row r="10" spans="1:5" ht="14.25" customHeight="1">
      <c r="A10" s="2"/>
      <c r="B10" s="3"/>
      <c r="C10" s="2"/>
      <c r="D10" s="2"/>
      <c r="E10" s="2"/>
    </row>
    <row r="11" spans="1:5" ht="14.25" customHeight="1">
      <c r="A11" s="4" t="s">
        <v>49</v>
      </c>
      <c r="B11" s="3"/>
      <c r="C11" s="2"/>
      <c r="D11" s="2"/>
      <c r="E11" s="2"/>
    </row>
    <row r="12" spans="1:5" ht="14.25" customHeight="1">
      <c r="A12" s="8" t="s">
        <v>50</v>
      </c>
      <c r="B12" s="8" t="s">
        <v>51</v>
      </c>
      <c r="C12" s="139" t="s">
        <v>52</v>
      </c>
      <c r="D12" s="147"/>
      <c r="E12" s="8" t="s">
        <v>53</v>
      </c>
    </row>
    <row r="13" spans="1:5" ht="14.25" customHeight="1">
      <c r="A13" s="114" t="s">
        <v>54</v>
      </c>
      <c r="B13" s="26">
        <v>41946</v>
      </c>
      <c r="C13" s="127" t="s">
        <v>126</v>
      </c>
      <c r="D13" s="128"/>
      <c r="E13" s="35">
        <v>128000</v>
      </c>
    </row>
    <row r="14" spans="1:5" ht="14.25" customHeight="1">
      <c r="A14" s="149"/>
      <c r="B14" s="26">
        <v>41953</v>
      </c>
      <c r="C14" s="127" t="s">
        <v>127</v>
      </c>
      <c r="D14" s="128"/>
      <c r="E14" s="37">
        <v>250000</v>
      </c>
    </row>
    <row r="15" spans="1:5" ht="14.25" customHeight="1">
      <c r="A15" s="149"/>
      <c r="B15" s="26">
        <v>41954</v>
      </c>
      <c r="C15" s="127" t="s">
        <v>106</v>
      </c>
      <c r="D15" s="128"/>
      <c r="E15" s="37">
        <v>341000</v>
      </c>
    </row>
    <row r="16" spans="1:5" ht="14.25" customHeight="1">
      <c r="A16" s="149"/>
      <c r="B16" s="26">
        <v>41955</v>
      </c>
      <c r="C16" s="127" t="s">
        <v>128</v>
      </c>
      <c r="D16" s="128"/>
      <c r="E16" s="37">
        <v>74000</v>
      </c>
    </row>
    <row r="17" spans="1:5" ht="14.25" customHeight="1">
      <c r="A17" s="149"/>
      <c r="B17" s="26">
        <v>41961</v>
      </c>
      <c r="C17" s="153" t="s">
        <v>129</v>
      </c>
      <c r="D17" s="154"/>
      <c r="E17" s="34">
        <v>418000</v>
      </c>
    </row>
    <row r="18" spans="1:5" ht="14.25" customHeight="1">
      <c r="A18" s="149"/>
      <c r="B18" s="26">
        <v>41964</v>
      </c>
      <c r="C18" s="127" t="s">
        <v>130</v>
      </c>
      <c r="D18" s="128"/>
      <c r="E18" s="37">
        <v>348000</v>
      </c>
    </row>
    <row r="19" spans="1:5" ht="14.25" customHeight="1">
      <c r="A19" s="149"/>
      <c r="B19" s="26">
        <v>41967</v>
      </c>
      <c r="C19" s="127" t="s">
        <v>126</v>
      </c>
      <c r="D19" s="128"/>
      <c r="E19" s="37">
        <v>85500</v>
      </c>
    </row>
    <row r="20" spans="1:5" ht="14.25" customHeight="1">
      <c r="A20" s="149"/>
      <c r="B20" s="26">
        <v>41969</v>
      </c>
      <c r="C20" s="38" t="s">
        <v>131</v>
      </c>
      <c r="D20" s="39"/>
      <c r="E20" s="37">
        <v>430000</v>
      </c>
    </row>
    <row r="21" spans="1:5" ht="14.25" customHeight="1">
      <c r="A21" s="150"/>
      <c r="B21" s="31" t="s">
        <v>62</v>
      </c>
      <c r="C21" s="133" t="s">
        <v>132</v>
      </c>
      <c r="D21" s="134"/>
      <c r="E21" s="32">
        <f>SUM(E13:E20)</f>
        <v>2074500</v>
      </c>
    </row>
    <row r="22" spans="1:5" ht="14.25" customHeight="1">
      <c r="A22" s="148" t="s">
        <v>64</v>
      </c>
      <c r="B22" s="55">
        <v>41948</v>
      </c>
      <c r="C22" s="121" t="s">
        <v>133</v>
      </c>
      <c r="D22" s="130"/>
      <c r="E22" s="30">
        <v>317000</v>
      </c>
    </row>
    <row r="23" spans="1:5" ht="14.25" customHeight="1">
      <c r="A23" s="116"/>
      <c r="B23" s="11">
        <v>41949</v>
      </c>
      <c r="C23" s="57" t="s">
        <v>133</v>
      </c>
      <c r="D23" s="58"/>
      <c r="E23" s="30">
        <v>241000</v>
      </c>
    </row>
    <row r="24" spans="1:5" ht="14.25" customHeight="1">
      <c r="A24" s="116"/>
      <c r="B24" s="41">
        <v>41950</v>
      </c>
      <c r="C24" s="57" t="s">
        <v>133</v>
      </c>
      <c r="D24" s="58"/>
      <c r="E24" s="30">
        <v>169000</v>
      </c>
    </row>
    <row r="25" spans="1:5" ht="14.25" customHeight="1">
      <c r="A25" s="116"/>
      <c r="B25" s="41">
        <v>41956</v>
      </c>
      <c r="C25" s="50" t="s">
        <v>134</v>
      </c>
      <c r="D25" s="51"/>
      <c r="E25" s="30">
        <v>442000</v>
      </c>
    </row>
    <row r="26" spans="1:5" ht="14.25" customHeight="1">
      <c r="A26" s="149"/>
      <c r="B26" s="53">
        <v>41957</v>
      </c>
      <c r="C26" s="153" t="s">
        <v>134</v>
      </c>
      <c r="D26" s="135"/>
      <c r="E26" s="35">
        <v>339900</v>
      </c>
    </row>
    <row r="27" spans="1:5" ht="14.25" customHeight="1">
      <c r="A27" s="149"/>
      <c r="B27" s="53">
        <v>41962</v>
      </c>
      <c r="C27" s="48" t="s">
        <v>134</v>
      </c>
      <c r="D27" s="49"/>
      <c r="E27" s="37">
        <v>176000</v>
      </c>
    </row>
    <row r="28" spans="1:5" ht="14.25" customHeight="1">
      <c r="A28" s="149"/>
      <c r="B28" s="53">
        <v>41964</v>
      </c>
      <c r="C28" s="127" t="s">
        <v>115</v>
      </c>
      <c r="D28" s="128"/>
      <c r="E28" s="35">
        <v>365000</v>
      </c>
    </row>
    <row r="29" spans="1:5" ht="14.25" customHeight="1">
      <c r="A29" s="149"/>
      <c r="B29" s="11">
        <v>41967</v>
      </c>
      <c r="C29" s="127" t="s">
        <v>133</v>
      </c>
      <c r="D29" s="128"/>
      <c r="E29" s="37">
        <v>243000</v>
      </c>
    </row>
    <row r="30" spans="1:5" ht="14.25" customHeight="1">
      <c r="A30" s="150"/>
      <c r="B30" s="40" t="s">
        <v>62</v>
      </c>
      <c r="C30" s="118" t="s">
        <v>132</v>
      </c>
      <c r="D30" s="119"/>
      <c r="E30" s="32">
        <f>SUM(E22:E29)</f>
        <v>2292900</v>
      </c>
    </row>
    <row r="31" spans="1:5" ht="14.25" customHeight="1">
      <c r="A31" s="114" t="s">
        <v>69</v>
      </c>
      <c r="B31" s="36">
        <v>41948</v>
      </c>
      <c r="C31" s="48" t="s">
        <v>135</v>
      </c>
      <c r="D31" s="49"/>
      <c r="E31" s="37">
        <v>244000</v>
      </c>
    </row>
    <row r="32" spans="1:5" ht="14.25" customHeight="1">
      <c r="A32" s="115"/>
      <c r="B32" s="36">
        <v>41953</v>
      </c>
      <c r="C32" s="48" t="s">
        <v>136</v>
      </c>
      <c r="D32" s="49"/>
      <c r="E32" s="37">
        <v>220000</v>
      </c>
    </row>
    <row r="33" spans="1:6" ht="14.25" customHeight="1">
      <c r="A33" s="116"/>
      <c r="B33" s="36">
        <v>41954</v>
      </c>
      <c r="C33" s="127" t="s">
        <v>137</v>
      </c>
      <c r="D33" s="128"/>
      <c r="E33" s="37">
        <v>195000</v>
      </c>
    </row>
    <row r="34" spans="1:6" ht="14.25" customHeight="1">
      <c r="A34" s="116"/>
      <c r="B34" s="36">
        <v>41961</v>
      </c>
      <c r="C34" s="209" t="s">
        <v>138</v>
      </c>
      <c r="D34" s="210"/>
      <c r="E34" s="34">
        <v>216000</v>
      </c>
    </row>
    <row r="35" spans="1:6" ht="14.25" customHeight="1">
      <c r="A35" s="116"/>
      <c r="B35" s="36">
        <v>41962</v>
      </c>
      <c r="C35" s="127" t="s">
        <v>139</v>
      </c>
      <c r="D35" s="128"/>
      <c r="E35" s="37">
        <v>496000</v>
      </c>
    </row>
    <row r="36" spans="1:6" ht="14.25" customHeight="1">
      <c r="A36" s="116"/>
      <c r="B36" s="36">
        <v>41963</v>
      </c>
      <c r="C36" s="211" t="s">
        <v>140</v>
      </c>
      <c r="D36" s="212"/>
      <c r="E36" s="34">
        <v>260000</v>
      </c>
    </row>
    <row r="37" spans="1:6" ht="14.25" customHeight="1">
      <c r="A37" s="116"/>
      <c r="B37" s="36">
        <v>41970</v>
      </c>
      <c r="C37" t="s">
        <v>141</v>
      </c>
      <c r="E37" s="9">
        <v>110000</v>
      </c>
    </row>
    <row r="38" spans="1:6" ht="14.25" customHeight="1">
      <c r="A38" s="116"/>
      <c r="B38" s="36">
        <v>41970</v>
      </c>
      <c r="C38" s="127" t="s">
        <v>142</v>
      </c>
      <c r="D38" s="128"/>
      <c r="E38" s="37">
        <v>200000</v>
      </c>
    </row>
    <row r="39" spans="1:6" ht="14.25" customHeight="1">
      <c r="A39" s="117"/>
      <c r="B39" s="40"/>
      <c r="C39" s="118" t="s">
        <v>132</v>
      </c>
      <c r="D39" s="119"/>
      <c r="E39" s="32">
        <f>SUM(E31:E38)</f>
        <v>1941000</v>
      </c>
    </row>
    <row r="40" spans="1:6" ht="14.25" customHeight="1">
      <c r="A40" s="120" t="s">
        <v>143</v>
      </c>
      <c r="B40" s="36"/>
      <c r="C40" s="207"/>
      <c r="D40" s="208"/>
      <c r="E40" s="37"/>
    </row>
    <row r="41" spans="1:6" ht="14.25" customHeight="1">
      <c r="A41" s="206"/>
      <c r="B41" s="44" t="s">
        <v>62</v>
      </c>
      <c r="C41" s="125" t="s">
        <v>123</v>
      </c>
      <c r="D41" s="126"/>
      <c r="E41" s="45">
        <f>SUM(E40:E40)</f>
        <v>0</v>
      </c>
    </row>
    <row r="42" spans="1:6" ht="14.25" customHeight="1">
      <c r="A42" s="112" t="s">
        <v>82</v>
      </c>
      <c r="B42" s="113"/>
      <c r="C42" s="112" t="s">
        <v>144</v>
      </c>
      <c r="D42" s="113"/>
      <c r="E42" s="46">
        <f>SUM(E21,E30,E39,E41)</f>
        <v>6308400</v>
      </c>
      <c r="F42" s="59"/>
    </row>
    <row r="45" spans="1:6" ht="16.5">
      <c r="B45" s="60"/>
    </row>
  </sheetData>
  <mergeCells count="32">
    <mergeCell ref="A40:A41"/>
    <mergeCell ref="C40:D40"/>
    <mergeCell ref="C41:D41"/>
    <mergeCell ref="A42:B42"/>
    <mergeCell ref="C42:D42"/>
    <mergeCell ref="A31:A39"/>
    <mergeCell ref="C33:D33"/>
    <mergeCell ref="C34:D34"/>
    <mergeCell ref="C35:D35"/>
    <mergeCell ref="C36:D36"/>
    <mergeCell ref="C38:D38"/>
    <mergeCell ref="C39:D39"/>
    <mergeCell ref="A13:A21"/>
    <mergeCell ref="A22:A30"/>
    <mergeCell ref="C13:D13"/>
    <mergeCell ref="C14:D14"/>
    <mergeCell ref="C15:D15"/>
    <mergeCell ref="C26:D26"/>
    <mergeCell ref="C28:D28"/>
    <mergeCell ref="C29:D29"/>
    <mergeCell ref="C30:D30"/>
    <mergeCell ref="C16:D16"/>
    <mergeCell ref="C17:D17"/>
    <mergeCell ref="C18:D18"/>
    <mergeCell ref="C19:D19"/>
    <mergeCell ref="C21:D21"/>
    <mergeCell ref="C22:D22"/>
    <mergeCell ref="A1:E1"/>
    <mergeCell ref="A4:C4"/>
    <mergeCell ref="A8:C8"/>
    <mergeCell ref="A9:C9"/>
    <mergeCell ref="C12:D12"/>
  </mergeCells>
  <phoneticPr fontId="3" type="noConversion"/>
  <printOptions horizontalCentered="1"/>
  <pageMargins left="0.59055118110236227" right="0.59055118110236227" top="1.1811023622047245" bottom="0.59055118110236227" header="0.31496062992125984" footer="0.31496062992125984"/>
  <pageSetup paperSize="9" scale="8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9"/>
  <sheetViews>
    <sheetView workbookViewId="0">
      <selection activeCell="H21" sqref="H21"/>
    </sheetView>
  </sheetViews>
  <sheetFormatPr defaultRowHeight="16.5"/>
  <cols>
    <col min="1" max="5" width="18.125" customWidth="1"/>
  </cols>
  <sheetData>
    <row r="1" spans="1:5" ht="27">
      <c r="A1" s="136" t="s">
        <v>145</v>
      </c>
      <c r="B1" s="137"/>
      <c r="C1" s="137"/>
      <c r="D1" s="137"/>
      <c r="E1" s="138"/>
    </row>
    <row r="2" spans="1:5">
      <c r="A2" s="2"/>
      <c r="B2" s="3"/>
      <c r="C2" s="2"/>
      <c r="D2" s="2"/>
      <c r="E2" s="2"/>
    </row>
    <row r="3" spans="1:5" ht="22.5">
      <c r="A3" s="4" t="s">
        <v>1</v>
      </c>
      <c r="B3" s="3"/>
      <c r="C3" s="2"/>
      <c r="D3" s="2"/>
      <c r="E3" s="5" t="s">
        <v>2</v>
      </c>
    </row>
    <row r="4" spans="1:5">
      <c r="A4" s="139" t="s">
        <v>3</v>
      </c>
      <c r="B4" s="140"/>
      <c r="C4" s="141"/>
      <c r="D4" s="13" t="s">
        <v>4</v>
      </c>
      <c r="E4" s="14" t="s">
        <v>43</v>
      </c>
    </row>
    <row r="5" spans="1:5">
      <c r="A5" s="15" t="s">
        <v>44</v>
      </c>
      <c r="B5" s="16"/>
      <c r="C5" s="17"/>
      <c r="D5" s="18" t="str">
        <f>C22</f>
        <v>9건</v>
      </c>
      <c r="E5" s="19">
        <f>E22</f>
        <v>2525000</v>
      </c>
    </row>
    <row r="6" spans="1:5">
      <c r="A6" s="20" t="s">
        <v>45</v>
      </c>
      <c r="B6" s="21"/>
      <c r="C6" s="22"/>
      <c r="D6" s="12" t="str">
        <f>C28</f>
        <v>5건</v>
      </c>
      <c r="E6" s="6">
        <f>E28</f>
        <v>1341001</v>
      </c>
    </row>
    <row r="7" spans="1:5">
      <c r="A7" s="20" t="s">
        <v>46</v>
      </c>
      <c r="B7" s="21"/>
      <c r="C7" s="22"/>
      <c r="D7" s="12" t="str">
        <f>C35</f>
        <v>6건</v>
      </c>
      <c r="E7" s="6">
        <f>E35</f>
        <v>1689000</v>
      </c>
    </row>
    <row r="8" spans="1:5">
      <c r="A8" s="142" t="s">
        <v>103</v>
      </c>
      <c r="B8" s="143"/>
      <c r="C8" s="144"/>
      <c r="D8" s="7" t="str">
        <f>C38</f>
        <v>2건</v>
      </c>
      <c r="E8" s="23">
        <f>E38</f>
        <v>681350</v>
      </c>
    </row>
    <row r="9" spans="1:5">
      <c r="A9" s="112" t="s">
        <v>48</v>
      </c>
      <c r="B9" s="145"/>
      <c r="C9" s="146"/>
      <c r="D9" s="24" t="str">
        <f>C39</f>
        <v>22건</v>
      </c>
      <c r="E9" s="25">
        <f>SUM(E5:E8)</f>
        <v>6236351</v>
      </c>
    </row>
    <row r="10" spans="1:5">
      <c r="A10" s="2"/>
      <c r="B10" s="3"/>
      <c r="C10" s="2"/>
      <c r="D10" s="2"/>
      <c r="E10" s="2"/>
    </row>
    <row r="11" spans="1:5" ht="22.5">
      <c r="A11" s="4" t="s">
        <v>49</v>
      </c>
      <c r="B11" s="3"/>
      <c r="C11" s="2"/>
      <c r="D11" s="2"/>
      <c r="E11" s="2"/>
    </row>
    <row r="12" spans="1:5">
      <c r="A12" s="8" t="s">
        <v>50</v>
      </c>
      <c r="B12" s="8" t="s">
        <v>51</v>
      </c>
      <c r="C12" s="139" t="s">
        <v>52</v>
      </c>
      <c r="D12" s="147"/>
      <c r="E12" s="8" t="s">
        <v>53</v>
      </c>
    </row>
    <row r="13" spans="1:5">
      <c r="A13" s="114" t="s">
        <v>54</v>
      </c>
      <c r="B13" s="11">
        <v>41977</v>
      </c>
      <c r="C13" s="121" t="s">
        <v>126</v>
      </c>
      <c r="D13" s="130"/>
      <c r="E13" s="61">
        <v>111000</v>
      </c>
    </row>
    <row r="14" spans="1:5">
      <c r="A14" s="115"/>
      <c r="B14" s="53">
        <v>41978</v>
      </c>
      <c r="C14" s="57" t="s">
        <v>146</v>
      </c>
      <c r="D14" s="51"/>
      <c r="E14" s="30">
        <v>370000</v>
      </c>
    </row>
    <row r="15" spans="1:5">
      <c r="A15" s="115"/>
      <c r="B15" s="11">
        <v>41981</v>
      </c>
      <c r="C15" s="57" t="s">
        <v>147</v>
      </c>
      <c r="D15" s="58"/>
      <c r="E15" s="52">
        <v>470000</v>
      </c>
    </row>
    <row r="16" spans="1:5">
      <c r="A16" s="115"/>
      <c r="B16" s="41">
        <v>41990</v>
      </c>
      <c r="C16" s="50" t="s">
        <v>126</v>
      </c>
      <c r="D16" s="51"/>
      <c r="E16" s="52">
        <v>115000</v>
      </c>
    </row>
    <row r="17" spans="1:5">
      <c r="A17" s="149"/>
      <c r="B17" s="53">
        <v>41991</v>
      </c>
      <c r="C17" s="48" t="s">
        <v>109</v>
      </c>
      <c r="D17" s="49"/>
      <c r="E17" s="37">
        <v>470000</v>
      </c>
    </row>
    <row r="18" spans="1:5">
      <c r="A18" s="149"/>
      <c r="B18" s="11">
        <v>41997</v>
      </c>
      <c r="C18" s="38" t="s">
        <v>128</v>
      </c>
      <c r="D18" s="39"/>
      <c r="E18" s="37">
        <v>140000</v>
      </c>
    </row>
    <row r="19" spans="1:5">
      <c r="A19" s="149"/>
      <c r="B19" s="41">
        <v>41999</v>
      </c>
      <c r="C19" s="42" t="s">
        <v>148</v>
      </c>
      <c r="D19" s="62"/>
      <c r="E19" s="34">
        <v>392000</v>
      </c>
    </row>
    <row r="20" spans="1:5">
      <c r="A20" s="149"/>
      <c r="B20" s="53">
        <v>42002</v>
      </c>
      <c r="C20" s="63" t="s">
        <v>126</v>
      </c>
      <c r="D20" s="62"/>
      <c r="E20" s="37">
        <v>267000</v>
      </c>
    </row>
    <row r="21" spans="1:5">
      <c r="A21" s="149"/>
      <c r="B21" s="11">
        <v>42004</v>
      </c>
      <c r="C21" s="42" t="s">
        <v>149</v>
      </c>
      <c r="D21" s="43"/>
      <c r="E21" s="34">
        <v>190000</v>
      </c>
    </row>
    <row r="22" spans="1:5">
      <c r="A22" s="150"/>
      <c r="B22" s="31" t="s">
        <v>62</v>
      </c>
      <c r="C22" s="133" t="s">
        <v>150</v>
      </c>
      <c r="D22" s="134"/>
      <c r="E22" s="32">
        <f>SUM(E13:E21)</f>
        <v>2525000</v>
      </c>
    </row>
    <row r="23" spans="1:5">
      <c r="A23" s="148" t="s">
        <v>64</v>
      </c>
      <c r="B23" s="33">
        <v>41974</v>
      </c>
      <c r="C23" s="131" t="s">
        <v>113</v>
      </c>
      <c r="D23" s="132"/>
      <c r="E23" s="34">
        <v>150000</v>
      </c>
    </row>
    <row r="24" spans="1:5">
      <c r="A24" s="116"/>
      <c r="B24" s="33">
        <v>41982</v>
      </c>
      <c r="C24" s="64" t="s">
        <v>134</v>
      </c>
      <c r="D24" s="65"/>
      <c r="E24" s="34">
        <v>455000</v>
      </c>
    </row>
    <row r="25" spans="1:5">
      <c r="A25" s="116"/>
      <c r="B25" s="33">
        <v>41988</v>
      </c>
      <c r="C25" s="64" t="s">
        <v>115</v>
      </c>
      <c r="D25" s="65"/>
      <c r="E25" s="34">
        <v>250000</v>
      </c>
    </row>
    <row r="26" spans="1:5">
      <c r="A26" s="116"/>
      <c r="B26" s="33">
        <v>41997</v>
      </c>
      <c r="C26" s="64" t="s">
        <v>134</v>
      </c>
      <c r="D26" s="65"/>
      <c r="E26" s="34">
        <v>126001</v>
      </c>
    </row>
    <row r="27" spans="1:5">
      <c r="A27" s="149"/>
      <c r="B27" s="33">
        <v>42004</v>
      </c>
      <c r="C27" s="127" t="s">
        <v>134</v>
      </c>
      <c r="D27" s="128"/>
      <c r="E27" s="35">
        <v>360000</v>
      </c>
    </row>
    <row r="28" spans="1:5">
      <c r="A28" s="150"/>
      <c r="B28" s="40" t="s">
        <v>62</v>
      </c>
      <c r="C28" s="118" t="s">
        <v>90</v>
      </c>
      <c r="D28" s="119"/>
      <c r="E28" s="32">
        <f>SUM(E23:E27)</f>
        <v>1341001</v>
      </c>
    </row>
    <row r="29" spans="1:5">
      <c r="A29" s="114" t="s">
        <v>69</v>
      </c>
      <c r="B29" s="26">
        <v>41976</v>
      </c>
      <c r="C29" s="127" t="s">
        <v>151</v>
      </c>
      <c r="D29" s="128"/>
      <c r="E29" s="35">
        <v>300000</v>
      </c>
    </row>
    <row r="30" spans="1:5">
      <c r="A30" s="115"/>
      <c r="B30" s="26">
        <v>41976</v>
      </c>
      <c r="C30" s="48" t="s">
        <v>152</v>
      </c>
      <c r="D30" s="49"/>
      <c r="E30" s="37">
        <v>96000</v>
      </c>
    </row>
    <row r="31" spans="1:5">
      <c r="A31" s="115"/>
      <c r="B31" s="26">
        <v>41984</v>
      </c>
      <c r="C31" s="48" t="s">
        <v>153</v>
      </c>
      <c r="D31" s="49"/>
      <c r="E31" s="37">
        <v>180000</v>
      </c>
    </row>
    <row r="32" spans="1:5">
      <c r="A32" s="115"/>
      <c r="B32" s="26">
        <v>41990</v>
      </c>
      <c r="C32" s="48" t="s">
        <v>154</v>
      </c>
      <c r="D32" s="49"/>
      <c r="E32" s="37">
        <v>486000</v>
      </c>
    </row>
    <row r="33" spans="1:5">
      <c r="A33" s="115"/>
      <c r="B33" s="26">
        <v>41992</v>
      </c>
      <c r="C33" s="48" t="s">
        <v>155</v>
      </c>
      <c r="D33" s="49"/>
      <c r="E33" s="37">
        <v>431000</v>
      </c>
    </row>
    <row r="34" spans="1:5">
      <c r="A34" s="116"/>
      <c r="B34" s="26">
        <v>41999</v>
      </c>
      <c r="C34" s="153" t="s">
        <v>156</v>
      </c>
      <c r="D34" s="154"/>
      <c r="E34" s="34">
        <v>196000</v>
      </c>
    </row>
    <row r="35" spans="1:5">
      <c r="A35" s="117"/>
      <c r="B35" s="40" t="s">
        <v>62</v>
      </c>
      <c r="C35" s="118" t="s">
        <v>111</v>
      </c>
      <c r="D35" s="119"/>
      <c r="E35" s="32">
        <f>SUM(E29:E34)</f>
        <v>1689000</v>
      </c>
    </row>
    <row r="36" spans="1:5">
      <c r="A36" s="120" t="s">
        <v>143</v>
      </c>
      <c r="B36" s="33">
        <v>41977</v>
      </c>
      <c r="C36" s="121" t="s">
        <v>80</v>
      </c>
      <c r="D36" s="122"/>
      <c r="E36" s="34">
        <v>471350</v>
      </c>
    </row>
    <row r="37" spans="1:5">
      <c r="A37" s="213"/>
      <c r="B37" s="33">
        <v>42342</v>
      </c>
      <c r="C37" s="50" t="s">
        <v>157</v>
      </c>
      <c r="D37" s="66"/>
      <c r="E37" s="34">
        <v>210000</v>
      </c>
    </row>
    <row r="38" spans="1:5">
      <c r="A38" s="117"/>
      <c r="B38" s="44" t="s">
        <v>62</v>
      </c>
      <c r="C38" s="125" t="s">
        <v>81</v>
      </c>
      <c r="D38" s="126"/>
      <c r="E38" s="45">
        <f>SUM(E36:E37)</f>
        <v>681350</v>
      </c>
    </row>
    <row r="39" spans="1:5">
      <c r="A39" s="112" t="s">
        <v>82</v>
      </c>
      <c r="B39" s="113"/>
      <c r="C39" s="112" t="s">
        <v>158</v>
      </c>
      <c r="D39" s="113"/>
      <c r="E39" s="46">
        <f>SUM(E22,E28,E35,E38)</f>
        <v>6236351</v>
      </c>
    </row>
  </sheetData>
  <mergeCells count="21">
    <mergeCell ref="A39:B39"/>
    <mergeCell ref="C39:D39"/>
    <mergeCell ref="A29:A35"/>
    <mergeCell ref="C29:D29"/>
    <mergeCell ref="C34:D34"/>
    <mergeCell ref="C35:D35"/>
    <mergeCell ref="A36:A38"/>
    <mergeCell ref="C36:D36"/>
    <mergeCell ref="C38:D38"/>
    <mergeCell ref="C23:D23"/>
    <mergeCell ref="A23:A28"/>
    <mergeCell ref="C27:D27"/>
    <mergeCell ref="C28:D28"/>
    <mergeCell ref="C22:D22"/>
    <mergeCell ref="A13:A22"/>
    <mergeCell ref="C13:D13"/>
    <mergeCell ref="A1:E1"/>
    <mergeCell ref="A4:C4"/>
    <mergeCell ref="A8:C8"/>
    <mergeCell ref="A9:C9"/>
    <mergeCell ref="C12:D12"/>
  </mergeCells>
  <phoneticPr fontId="3" type="noConversion"/>
  <printOptions horizontalCentered="1"/>
  <pageMargins left="0.39370078740157483" right="0.39370078740157483" top="1.1811023622047245" bottom="0.59055118110236227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장관 10월</vt:lpstr>
      <vt:lpstr>장관 11월</vt:lpstr>
      <vt:lpstr>장관 12월</vt:lpstr>
      <vt:lpstr>1차관 10월</vt:lpstr>
      <vt:lpstr>1차관 11월</vt:lpstr>
      <vt:lpstr>1차관 12월</vt:lpstr>
      <vt:lpstr>2차관 10월</vt:lpstr>
      <vt:lpstr>2차관 11월</vt:lpstr>
      <vt:lpstr>2차관 12월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2015-01-20T00:40:02Z</cp:lastPrinted>
  <dcterms:created xsi:type="dcterms:W3CDTF">2013-11-08T01:42:48Z</dcterms:created>
  <dcterms:modified xsi:type="dcterms:W3CDTF">2015-01-22T08:16:29Z</dcterms:modified>
</cp:coreProperties>
</file>