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9320" windowHeight="9960"/>
  </bookViews>
  <sheets>
    <sheet name="장관 7월" sheetId="4" r:id="rId1"/>
    <sheet name="장관 8월" sheetId="1" r:id="rId2"/>
    <sheet name="장관 9월" sheetId="2" r:id="rId3"/>
    <sheet name="1차관 7월" sheetId="5" r:id="rId4"/>
    <sheet name="1차관8월" sheetId="6" r:id="rId5"/>
    <sheet name="1차관 9월" sheetId="7" r:id="rId6"/>
    <sheet name="2차관 7월" sheetId="8" r:id="rId7"/>
    <sheet name="2차관 8월" sheetId="9" r:id="rId8"/>
    <sheet name="2차관 9월" sheetId="10" r:id="rId9"/>
  </sheets>
  <calcPr calcId="145621"/>
</workbook>
</file>

<file path=xl/calcChain.xml><?xml version="1.0" encoding="utf-8"?>
<calcChain xmlns="http://schemas.openxmlformats.org/spreadsheetml/2006/main">
  <c r="D30" i="10" l="1"/>
  <c r="D28" i="10"/>
  <c r="D23" i="10"/>
  <c r="D17" i="10"/>
  <c r="D9" i="10"/>
  <c r="D31" i="10" s="1"/>
  <c r="D28" i="9"/>
  <c r="D26" i="9"/>
  <c r="D20" i="9"/>
  <c r="D17" i="9"/>
  <c r="D9" i="9"/>
  <c r="D29" i="9" s="1"/>
  <c r="D33" i="8"/>
  <c r="D8" i="8" s="1"/>
  <c r="D30" i="8"/>
  <c r="D25" i="8"/>
  <c r="D20" i="8"/>
  <c r="D7" i="8"/>
  <c r="D6" i="8"/>
  <c r="D5" i="8"/>
  <c r="D9" i="8" l="1"/>
  <c r="D34" i="8" s="1"/>
  <c r="E41" i="7"/>
  <c r="E38" i="7"/>
  <c r="E37" i="7"/>
  <c r="E25" i="7"/>
  <c r="E17" i="7"/>
  <c r="E42" i="7" s="1"/>
  <c r="E9" i="7"/>
  <c r="D7" i="7"/>
  <c r="D6" i="7"/>
  <c r="D5" i="7"/>
  <c r="E38" i="6"/>
  <c r="E40" i="6" s="1"/>
  <c r="E37" i="6"/>
  <c r="E25" i="6"/>
  <c r="E18" i="6"/>
  <c r="E9" i="6"/>
  <c r="D8" i="6"/>
  <c r="D7" i="6"/>
  <c r="D6" i="6"/>
  <c r="E40" i="5"/>
  <c r="E38" i="5"/>
  <c r="E37" i="5"/>
  <c r="E24" i="5"/>
  <c r="E15" i="5"/>
  <c r="E41" i="5" s="1"/>
  <c r="E9" i="5"/>
  <c r="D9" i="5"/>
  <c r="E41" i="6" l="1"/>
  <c r="E15" i="2" l="1"/>
  <c r="E23" i="2"/>
  <c r="E30" i="2"/>
  <c r="E33" i="2"/>
  <c r="E35" i="1" l="1"/>
  <c r="E28" i="1"/>
  <c r="E20" i="1" l="1"/>
  <c r="E30" i="4"/>
  <c r="E20" i="4"/>
  <c r="E8" i="2" l="1"/>
  <c r="E7" i="2"/>
  <c r="E6" i="2"/>
  <c r="E5" i="2"/>
  <c r="D9" i="2"/>
  <c r="D8" i="2"/>
  <c r="D7" i="2"/>
  <c r="D6" i="2"/>
  <c r="D5" i="2"/>
  <c r="E38" i="1"/>
  <c r="E8" i="1" s="1"/>
  <c r="E7" i="1"/>
  <c r="E6" i="1"/>
  <c r="E5" i="1"/>
  <c r="D9" i="1"/>
  <c r="D8" i="1"/>
  <c r="D7" i="1"/>
  <c r="D6" i="1"/>
  <c r="D5" i="1"/>
  <c r="E9" i="2" l="1"/>
  <c r="E34" i="2"/>
  <c r="E9" i="1"/>
  <c r="E39" i="1"/>
  <c r="E41" i="4"/>
  <c r="E38" i="4"/>
  <c r="E7" i="4" s="1"/>
  <c r="E6" i="4"/>
  <c r="D9" i="4"/>
  <c r="E8" i="4"/>
  <c r="D8" i="4"/>
  <c r="D7" i="4"/>
  <c r="D6" i="4"/>
  <c r="D5" i="4"/>
  <c r="E42" i="4" l="1"/>
  <c r="E5" i="4"/>
  <c r="E9" i="4" s="1"/>
</calcChain>
</file>

<file path=xl/sharedStrings.xml><?xml version="1.0" encoding="utf-8"?>
<sst xmlns="http://schemas.openxmlformats.org/spreadsheetml/2006/main" count="449" uniqueCount="216">
  <si>
    <t>□ 유형별 집행내역</t>
    <phoneticPr fontId="4" type="noConversion"/>
  </si>
  <si>
    <t>(단위 : 원)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</si>
  <si>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</si>
  <si>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</si>
  <si>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</si>
  <si>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</si>
  <si>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</si>
  <si>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</si>
  <si>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④ 장관실 운영 등 기타경비</t>
    <phoneticPr fontId="4" type="noConversion"/>
  </si>
  <si>
    <t>합  계</t>
    <phoneticPr fontId="4" type="noConversion"/>
  </si>
  <si>
    <t>□ 세부 집행내역</t>
    <phoneticPr fontId="4" type="noConversion"/>
  </si>
  <si>
    <t>구 분</t>
    <phoneticPr fontId="4" type="noConversion"/>
  </si>
  <si>
    <t>사용일자</t>
    <phoneticPr fontId="4" type="noConversion"/>
  </si>
  <si>
    <t>사용내역</t>
    <phoneticPr fontId="4" type="noConversion"/>
  </si>
  <si>
    <t>금액</t>
    <phoneticPr fontId="4" type="noConversion"/>
  </si>
  <si>
    <t>주요정책
추진관련
회의 행사 등</t>
    <phoneticPr fontId="4" type="noConversion"/>
  </si>
  <si>
    <t xml:space="preserve">통상현안 점검회의 </t>
    <phoneticPr fontId="4" type="noConversion"/>
  </si>
  <si>
    <t>소계</t>
    <phoneticPr fontId="4" type="noConversion"/>
  </si>
  <si>
    <t>6건</t>
    <phoneticPr fontId="4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</si>
  <si>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</si>
  <si>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>위문·격려 및 직원 사기 진작</t>
    <phoneticPr fontId="4" type="noConversion"/>
  </si>
  <si>
    <t>간부급 격려만찬</t>
    <phoneticPr fontId="4" type="noConversion"/>
  </si>
  <si>
    <t>경조사 화환</t>
    <phoneticPr fontId="4" type="noConversion"/>
  </si>
  <si>
    <r>
      <t>장관실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</si>
  <si>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수행경비 지원</t>
    <phoneticPr fontId="4" type="noConversion"/>
  </si>
  <si>
    <t>음료/다과/용품 등 제비용</t>
    <phoneticPr fontId="4" type="noConversion"/>
  </si>
  <si>
    <t>2건</t>
    <phoneticPr fontId="4" type="noConversion"/>
  </si>
  <si>
    <t>총합계</t>
    <phoneticPr fontId="4" type="noConversion"/>
  </si>
  <si>
    <t>장관 '13년 7월 업추비 집행내역</t>
    <phoneticPr fontId="4" type="noConversion"/>
  </si>
  <si>
    <t>장관 '13년 9월 업추비 집행내역</t>
    <phoneticPr fontId="4" type="noConversion"/>
  </si>
  <si>
    <t>장관 '13년 8월 업추비 집행내역</t>
    <phoneticPr fontId="4" type="noConversion"/>
  </si>
  <si>
    <t>출입기자단 만찬간담회</t>
    <phoneticPr fontId="4" type="noConversion"/>
  </si>
  <si>
    <t>주요현안 점검 간부회의</t>
    <phoneticPr fontId="3" type="noConversion"/>
  </si>
  <si>
    <t>경제현안 점검 경제장관회의</t>
    <phoneticPr fontId="3" type="noConversion"/>
  </si>
  <si>
    <t>에너지현안 지역대표 간담회</t>
    <phoneticPr fontId="4" type="noConversion"/>
  </si>
  <si>
    <t>국장급 주요 정책추진 점검 간담회</t>
    <phoneticPr fontId="4" type="noConversion"/>
  </si>
  <si>
    <t>여당 국장급 만찬간담회</t>
    <phoneticPr fontId="4" type="noConversion"/>
  </si>
  <si>
    <t>산업정책 및 홍보방향 논의간담회</t>
    <phoneticPr fontId="3" type="noConversion"/>
  </si>
  <si>
    <t>2013-7월</t>
    <phoneticPr fontId="4" type="noConversion"/>
  </si>
  <si>
    <t>지역현안 현지간담회</t>
    <phoneticPr fontId="4" type="noConversion"/>
  </si>
  <si>
    <t>언론사 임원 간담회</t>
    <phoneticPr fontId="3" type="noConversion"/>
  </si>
  <si>
    <t>산정국 격무직원 격려만찬</t>
    <phoneticPr fontId="4" type="noConversion"/>
  </si>
  <si>
    <t>자원실 정책과장 격려만찬</t>
    <phoneticPr fontId="4" type="noConversion"/>
  </si>
  <si>
    <t>신입간부직원 격려오찬</t>
    <phoneticPr fontId="4" type="noConversion"/>
  </si>
  <si>
    <t>장관정책보좌관 격려오찬</t>
    <phoneticPr fontId="4" type="noConversion"/>
  </si>
  <si>
    <t>지역위 오찬간담회</t>
    <phoneticPr fontId="4" type="noConversion"/>
  </si>
  <si>
    <t>현안담당 직원 격려오찬</t>
    <phoneticPr fontId="4" type="noConversion"/>
  </si>
  <si>
    <t>에너지현안 현지 주민간담회</t>
    <phoneticPr fontId="4" type="noConversion"/>
  </si>
  <si>
    <t>부내 여직원 격려오찬</t>
    <phoneticPr fontId="4" type="noConversion"/>
  </si>
  <si>
    <t>에너지현안 방송기자 오찬간담회</t>
    <phoneticPr fontId="4" type="noConversion"/>
  </si>
  <si>
    <t>국회 여당 간사 오찬간담회</t>
    <phoneticPr fontId="4" type="noConversion"/>
  </si>
  <si>
    <t>갈등관리위원 만찬간담회</t>
    <phoneticPr fontId="4" type="noConversion"/>
  </si>
  <si>
    <t>언론사간부 오찬</t>
    <phoneticPr fontId="3" type="noConversion"/>
  </si>
  <si>
    <t>7건</t>
    <phoneticPr fontId="4" type="noConversion"/>
  </si>
  <si>
    <t>정기국회 입법 국회협의</t>
    <phoneticPr fontId="4" type="noConversion"/>
  </si>
  <si>
    <t>주요 정책현안 점검회의</t>
    <phoneticPr fontId="4" type="noConversion"/>
  </si>
  <si>
    <t>산업정책 국회협의</t>
    <phoneticPr fontId="4" type="noConversion"/>
  </si>
  <si>
    <t>언론사 간부 만찬</t>
    <phoneticPr fontId="4" type="noConversion"/>
  </si>
  <si>
    <t>여당의원 만찬간담회</t>
    <phoneticPr fontId="4" type="noConversion"/>
  </si>
  <si>
    <t>2013-8월</t>
    <phoneticPr fontId="4" type="noConversion"/>
  </si>
  <si>
    <t>현안 격무직원 격려오찬</t>
    <phoneticPr fontId="4" type="noConversion"/>
  </si>
  <si>
    <t>에너지정책 오찬간담회</t>
    <phoneticPr fontId="4" type="noConversion"/>
  </si>
  <si>
    <t>에너지현안 부서 격려오찬</t>
    <phoneticPr fontId="4" type="noConversion"/>
  </si>
  <si>
    <t>입법 관련 국회협의 오찬</t>
    <phoneticPr fontId="4" type="noConversion"/>
  </si>
  <si>
    <t>입법 관련 국회협의 만찬</t>
    <phoneticPr fontId="4" type="noConversion"/>
  </si>
  <si>
    <t xml:space="preserve">해외순방 준비회의 </t>
    <phoneticPr fontId="4" type="noConversion"/>
  </si>
  <si>
    <t>지방언론사 간부 만찬</t>
    <phoneticPr fontId="4" type="noConversion"/>
  </si>
  <si>
    <t>에너지현안 점검회의</t>
    <phoneticPr fontId="4" type="noConversion"/>
  </si>
  <si>
    <t>9건</t>
    <phoneticPr fontId="4" type="noConversion"/>
  </si>
  <si>
    <t>산업정책 전문가 협의</t>
    <phoneticPr fontId="4" type="noConversion"/>
  </si>
  <si>
    <t>지역정책 관계기관 협의</t>
    <phoneticPr fontId="4" type="noConversion"/>
  </si>
  <si>
    <t>산업정책 현안 점검회의</t>
    <phoneticPr fontId="4" type="noConversion"/>
  </si>
  <si>
    <t>주요정책 점검 간부회의</t>
    <phoneticPr fontId="4" type="noConversion"/>
  </si>
  <si>
    <t>해외출장팀 격려오찬</t>
    <phoneticPr fontId="4" type="noConversion"/>
  </si>
  <si>
    <t>에너지정책 국회협의 만찬</t>
    <phoneticPr fontId="4" type="noConversion"/>
  </si>
  <si>
    <t>통상정책 간부 격려만찬</t>
    <phoneticPr fontId="3" type="noConversion"/>
  </si>
  <si>
    <t>여당 당정협의</t>
    <phoneticPr fontId="4" type="noConversion"/>
  </si>
  <si>
    <t>대국회 업무 직원 격려만찬</t>
    <phoneticPr fontId="3" type="noConversion"/>
  </si>
  <si>
    <t>22건</t>
    <phoneticPr fontId="4" type="noConversion"/>
  </si>
  <si>
    <t>25건</t>
    <phoneticPr fontId="4" type="noConversion"/>
  </si>
  <si>
    <t>에너지장관회의 준비회의</t>
    <phoneticPr fontId="4" type="noConversion"/>
  </si>
  <si>
    <t>입법관련 국회협의</t>
    <phoneticPr fontId="4" type="noConversion"/>
  </si>
  <si>
    <t>2013-9월</t>
    <phoneticPr fontId="4" type="noConversion"/>
  </si>
  <si>
    <t>추석연휴 근로자 격려오찬</t>
    <phoneticPr fontId="4" type="noConversion"/>
  </si>
  <si>
    <t>언론사 간부 오찬</t>
    <phoneticPr fontId="4" type="noConversion"/>
  </si>
  <si>
    <t>경찰청 간부 오찬</t>
    <phoneticPr fontId="3" type="noConversion"/>
  </si>
  <si>
    <t>파견 간부급직원 격려오찬</t>
    <phoneticPr fontId="4" type="noConversion"/>
  </si>
  <si>
    <t>정보기관 간부 오찬</t>
    <phoneticPr fontId="3" type="noConversion"/>
  </si>
  <si>
    <t>주요 실주무 격려오찬</t>
    <phoneticPr fontId="3" type="noConversion"/>
  </si>
  <si>
    <t>에너지 현안 부서 격려오찬</t>
    <phoneticPr fontId="3" type="noConversion"/>
  </si>
  <si>
    <t>17건</t>
    <phoneticPr fontId="4" type="noConversion"/>
  </si>
  <si>
    <t>□ 유형별 집행내역</t>
    <phoneticPr fontId="4" type="noConversion"/>
  </si>
  <si>
    <t>(단위 : 원)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</si>
  <si>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</si>
  <si>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</si>
  <si>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</si>
  <si>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</si>
  <si>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2건</t>
    <phoneticPr fontId="4" type="noConversion"/>
  </si>
  <si>
    <t>② 대민·대유관기관 업무협의 및 간담회 등</t>
    <phoneticPr fontId="4" type="noConversion"/>
  </si>
  <si>
    <t>4건</t>
    <phoneticPr fontId="4" type="noConversion"/>
  </si>
  <si>
    <t>③ 위문·격려 및 직원 사기 진작</t>
    <phoneticPr fontId="4" type="noConversion"/>
  </si>
  <si>
    <t>12건</t>
    <phoneticPr fontId="4" type="noConversion"/>
  </si>
  <si>
    <t>④ 장관실 운영 등 기타경비</t>
    <phoneticPr fontId="4" type="noConversion"/>
  </si>
  <si>
    <t>합  계</t>
    <phoneticPr fontId="4" type="noConversion"/>
  </si>
  <si>
    <t>□ 세부 집행내역</t>
    <phoneticPr fontId="4" type="noConversion"/>
  </si>
  <si>
    <t>구 분</t>
    <phoneticPr fontId="4" type="noConversion"/>
  </si>
  <si>
    <t>사용일자</t>
    <phoneticPr fontId="4" type="noConversion"/>
  </si>
  <si>
    <t>사용내역</t>
    <phoneticPr fontId="4" type="noConversion"/>
  </si>
  <si>
    <t>금액</t>
    <phoneticPr fontId="4" type="noConversion"/>
  </si>
  <si>
    <t>주요정책
추진관련
회의 행사 등</t>
    <phoneticPr fontId="4" type="noConversion"/>
  </si>
  <si>
    <t>클라우드 컴퓨팅 관련 전문가 간담회</t>
    <phoneticPr fontId="4" type="noConversion"/>
  </si>
  <si>
    <t>산업정책 관련 브레인스토밍 회의</t>
    <phoneticPr fontId="4" type="noConversion"/>
  </si>
  <si>
    <t>소계</t>
    <phoneticPr fontId="4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</si>
  <si>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</si>
  <si>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>출입기자단 만찬</t>
    <phoneticPr fontId="4" type="noConversion"/>
  </si>
  <si>
    <t>언론사 간담회</t>
    <phoneticPr fontId="4" type="noConversion"/>
  </si>
  <si>
    <t>국회  업무협의 만찬</t>
    <phoneticPr fontId="4" type="noConversion"/>
  </si>
  <si>
    <t>지방언론사 간담회</t>
    <phoneticPr fontId="4" type="noConversion"/>
  </si>
  <si>
    <t>위문·격려 및 직원 사기 진작</t>
    <phoneticPr fontId="4" type="noConversion"/>
  </si>
  <si>
    <t>1급 간부 격려 오찬</t>
    <phoneticPr fontId="4" type="noConversion"/>
  </si>
  <si>
    <t>유학복귀자 격려 만찬</t>
    <phoneticPr fontId="4" type="noConversion"/>
  </si>
  <si>
    <t>비서실 격려 오찬</t>
    <phoneticPr fontId="4" type="noConversion"/>
  </si>
  <si>
    <t>격무직원 격려 만찬</t>
    <phoneticPr fontId="4" type="noConversion"/>
  </si>
  <si>
    <t>외부파견 직원 격려 오찬</t>
    <phoneticPr fontId="4" type="noConversion"/>
  </si>
  <si>
    <t>격무직원 격려 오찬</t>
    <phoneticPr fontId="4" type="noConversion"/>
  </si>
  <si>
    <t>소속기관 간부진 격려 오찬</t>
    <phoneticPr fontId="4" type="noConversion"/>
  </si>
  <si>
    <t>신규전입 직원 격려 만찬</t>
    <phoneticPr fontId="4" type="noConversion"/>
  </si>
  <si>
    <t>소속기관 국과장 격려 오찬</t>
    <phoneticPr fontId="4" type="noConversion"/>
  </si>
  <si>
    <t>부내 국과장 격려 오찬</t>
    <phoneticPr fontId="4" type="noConversion"/>
  </si>
  <si>
    <r>
      <t>차관실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</si>
  <si>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2013-7월</t>
    <phoneticPr fontId="4" type="noConversion"/>
  </si>
  <si>
    <t>수행경비 지원</t>
    <phoneticPr fontId="4" type="noConversion"/>
  </si>
  <si>
    <t>음료/다과/용품 등 제비용</t>
    <phoneticPr fontId="4" type="noConversion"/>
  </si>
  <si>
    <t>20건</t>
    <phoneticPr fontId="4" type="noConversion"/>
  </si>
  <si>
    <t>16건</t>
    <phoneticPr fontId="4" type="noConversion"/>
  </si>
  <si>
    <t>산업 업종별 주요 전문가 회의</t>
    <phoneticPr fontId="4" type="noConversion"/>
  </si>
  <si>
    <t>통상-산업부서 업무협의 오찬</t>
    <phoneticPr fontId="4" type="noConversion"/>
  </si>
  <si>
    <t>언론사 기자단 만찬</t>
    <phoneticPr fontId="4" type="noConversion"/>
  </si>
  <si>
    <t xml:space="preserve">산학연 전문가 만찬 </t>
    <phoneticPr fontId="4" type="noConversion"/>
  </si>
  <si>
    <t>위문·격려 및 직원사기 진작</t>
    <phoneticPr fontId="4" type="noConversion"/>
  </si>
  <si>
    <t>격무 직원 격려 오찬</t>
    <phoneticPr fontId="4" type="noConversion"/>
  </si>
  <si>
    <t>국회 파견직원 격려 오찬</t>
    <phoneticPr fontId="4" type="noConversion"/>
  </si>
  <si>
    <t>국장급 간부직원 격려 오찬</t>
    <phoneticPr fontId="4" type="noConversion"/>
  </si>
  <si>
    <t>주요 정책과장 격려 만찬</t>
    <phoneticPr fontId="4" type="noConversion"/>
  </si>
  <si>
    <t>을지훈련 관련 격무직원 격려</t>
    <phoneticPr fontId="4" type="noConversion"/>
  </si>
  <si>
    <t>부내 여직원 격려 오찬</t>
    <phoneticPr fontId="4" type="noConversion"/>
  </si>
  <si>
    <t>통상부서 과장 격려 오찬</t>
    <phoneticPr fontId="4" type="noConversion"/>
  </si>
  <si>
    <t>세종청사 파견 직원 격려 오찬</t>
    <phoneticPr fontId="4" type="noConversion"/>
  </si>
  <si>
    <t>10건</t>
    <phoneticPr fontId="4" type="noConversion"/>
  </si>
  <si>
    <t>2013-8월</t>
    <phoneticPr fontId="4" type="noConversion"/>
  </si>
  <si>
    <t>16건</t>
    <phoneticPr fontId="4" type="noConversion"/>
  </si>
  <si>
    <t>창조경제 관련 회의</t>
    <phoneticPr fontId="4" type="noConversion"/>
  </si>
  <si>
    <t>1건</t>
    <phoneticPr fontId="4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</si>
  <si>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  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</si>
  <si>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>관계부처 정책 간담회</t>
    <phoneticPr fontId="4" type="noConversion"/>
  </si>
  <si>
    <t>출입기자단 간담회</t>
    <phoneticPr fontId="4" type="noConversion"/>
  </si>
  <si>
    <t>유관기관 업무협의 만찬</t>
    <phoneticPr fontId="4" type="noConversion"/>
  </si>
  <si>
    <t>3건</t>
    <phoneticPr fontId="4" type="noConversion"/>
  </si>
  <si>
    <t>1급 실장급 격려 오찬</t>
    <phoneticPr fontId="4" type="noConversion"/>
  </si>
  <si>
    <t>소속기관 간부급 격려 만찬</t>
    <phoneticPr fontId="4" type="noConversion"/>
  </si>
  <si>
    <t>차관 비서실 격려 오찬</t>
    <phoneticPr fontId="4" type="noConversion"/>
  </si>
  <si>
    <t xml:space="preserve">격무직원 격려 </t>
    <phoneticPr fontId="4" type="noConversion"/>
  </si>
  <si>
    <t>승진직원 격려 오찬</t>
    <phoneticPr fontId="4" type="noConversion"/>
  </si>
  <si>
    <t>무투회의 준비직원 격려 오찬</t>
    <phoneticPr fontId="4" type="noConversion"/>
  </si>
  <si>
    <t>9건</t>
    <phoneticPr fontId="4" type="noConversion"/>
  </si>
  <si>
    <t>2013-9월</t>
    <phoneticPr fontId="4" type="noConversion"/>
  </si>
  <si>
    <t>15건</t>
    <phoneticPr fontId="4" type="noConversion"/>
  </si>
  <si>
    <t>1차관 '13년 7월 업추비 집행내역</t>
    <phoneticPr fontId="4" type="noConversion"/>
  </si>
  <si>
    <t>1차관 '13년 8월 업추비 집행내역</t>
    <phoneticPr fontId="4" type="noConversion"/>
  </si>
  <si>
    <t>1차관 '13년 9월 업추비 집행내역</t>
    <phoneticPr fontId="4" type="noConversion"/>
  </si>
  <si>
    <t>2차관 '13년 7월 업추비 집행내역</t>
    <phoneticPr fontId="4" type="noConversion"/>
  </si>
  <si>
    <t>④ 차관실 운영 등 기타경비</t>
    <phoneticPr fontId="4" type="noConversion"/>
  </si>
  <si>
    <t>통상에너지 현안점검회의</t>
    <phoneticPr fontId="4" type="noConversion"/>
  </si>
  <si>
    <t>에너지 전문가 회의</t>
    <phoneticPr fontId="3" type="noConversion"/>
  </si>
  <si>
    <t>원자력 주요현안 청취</t>
    <phoneticPr fontId="4" type="noConversion"/>
  </si>
  <si>
    <t>주요언론 현안설명회의</t>
    <phoneticPr fontId="4" type="noConversion"/>
  </si>
  <si>
    <t>전기위원회 간담회</t>
    <phoneticPr fontId="3" type="noConversion"/>
  </si>
  <si>
    <t>지역언론사 간담회</t>
    <phoneticPr fontId="4" type="noConversion"/>
  </si>
  <si>
    <t>통상현안 점검</t>
    <phoneticPr fontId="3" type="noConversion"/>
  </si>
  <si>
    <t>7건</t>
    <phoneticPr fontId="4" type="noConversion"/>
  </si>
  <si>
    <t>언론사 만찬 간담회</t>
    <phoneticPr fontId="4" type="noConversion"/>
  </si>
  <si>
    <t>대국회 업무협의</t>
    <phoneticPr fontId="4" type="noConversion"/>
  </si>
  <si>
    <t xml:space="preserve">유관기관 업무협의 </t>
    <phoneticPr fontId="4" type="noConversion"/>
  </si>
  <si>
    <t>파견직원 격려오찬(광화문)</t>
    <phoneticPr fontId="4" type="noConversion"/>
  </si>
  <si>
    <t>직원 격려 만찬(통상)</t>
    <phoneticPr fontId="4" type="noConversion"/>
  </si>
  <si>
    <t>직원 격려 오찬(지원부서)</t>
    <phoneticPr fontId="3" type="noConversion"/>
  </si>
  <si>
    <t>음료/다과/용품 등 제비용</t>
    <phoneticPr fontId="3" type="noConversion"/>
  </si>
  <si>
    <t>2013-7월</t>
    <phoneticPr fontId="3" type="noConversion"/>
  </si>
  <si>
    <t>수행직원 경비 지원</t>
    <phoneticPr fontId="3" type="noConversion"/>
  </si>
  <si>
    <t>총합계</t>
    <phoneticPr fontId="4" type="noConversion"/>
  </si>
  <si>
    <t>17건</t>
    <phoneticPr fontId="3" type="noConversion"/>
  </si>
  <si>
    <t>2차관 '13년 8월 업추비 집행내역</t>
    <phoneticPr fontId="4" type="noConversion"/>
  </si>
  <si>
    <t>지역언론사 오찬간담회</t>
    <phoneticPr fontId="4" type="noConversion"/>
  </si>
  <si>
    <t>통상에너지 현안점검</t>
    <phoneticPr fontId="4" type="noConversion"/>
  </si>
  <si>
    <t>출입기자 오찬</t>
    <phoneticPr fontId="4" type="noConversion"/>
  </si>
  <si>
    <t>출입기자 만찬</t>
    <phoneticPr fontId="4" type="noConversion"/>
  </si>
  <si>
    <t>직원격려 오찬</t>
    <phoneticPr fontId="4" type="noConversion"/>
  </si>
  <si>
    <t>파견직원 만찬</t>
    <phoneticPr fontId="4" type="noConversion"/>
  </si>
  <si>
    <t>격무직원 격려</t>
    <phoneticPr fontId="3" type="noConversion"/>
  </si>
  <si>
    <t>을지연습 근무직원격려</t>
    <phoneticPr fontId="3" type="noConversion"/>
  </si>
  <si>
    <t>격무직원 만찬</t>
    <phoneticPr fontId="3" type="noConversion"/>
  </si>
  <si>
    <t>5건</t>
    <phoneticPr fontId="4" type="noConversion"/>
  </si>
  <si>
    <t>12건</t>
    <phoneticPr fontId="3" type="noConversion"/>
  </si>
  <si>
    <t>2차관 '13년 9월 업추비 집행내역</t>
    <phoneticPr fontId="4" type="noConversion"/>
  </si>
  <si>
    <t>전력수급 점검회의</t>
    <phoneticPr fontId="4" type="noConversion"/>
  </si>
  <si>
    <t>통상에너지 현안점검</t>
    <phoneticPr fontId="3" type="noConversion"/>
  </si>
  <si>
    <t>밀양현안 점검</t>
    <phoneticPr fontId="4" type="noConversion"/>
  </si>
  <si>
    <t>언론사 오찬 간담회</t>
    <phoneticPr fontId="4" type="noConversion"/>
  </si>
  <si>
    <t>직원격려(1차관실)</t>
    <phoneticPr fontId="4" type="noConversion"/>
  </si>
  <si>
    <t>파견직원 격려오찬</t>
    <phoneticPr fontId="3" type="noConversion"/>
  </si>
  <si>
    <t>14건</t>
    <phoneticPr fontId="3" type="noConversion"/>
  </si>
  <si>
    <r>
      <t>대민</t>
    </r>
    <r>
      <rPr>
        <sz val="11"/>
        <color theme="1"/>
        <rFont val="돋움체"/>
        <family val="3"/>
        <charset val="129"/>
      </rPr>
      <t xml:space="preserve"> </t>
    </r>
    <r>
      <rPr>
        <sz val="10"/>
        <rFont val="돋움체"/>
        <family val="3"/>
        <charset val="129"/>
      </rPr>
      <t>대유관기관업무협의</t>
    </r>
    <r>
      <rPr>
        <sz val="11"/>
        <color theme="1"/>
        <rFont val="돋움체"/>
        <family val="3"/>
        <charset val="129"/>
      </rPr>
      <t xml:space="preserve"> </t>
    </r>
    <r>
      <rPr>
        <sz val="10"/>
        <rFont val="돋움체"/>
        <family val="3"/>
        <charset val="129"/>
      </rPr>
      <t>및</t>
    </r>
    <r>
      <rPr>
        <sz val="11"/>
        <color theme="1"/>
        <rFont val="돋움체"/>
        <family val="3"/>
        <charset val="129"/>
      </rPr>
      <t xml:space="preserve"> </t>
    </r>
    <r>
      <rPr>
        <sz val="10"/>
        <rFont val="돋움체"/>
        <family val="3"/>
        <charset val="129"/>
      </rPr>
      <t>간담회</t>
    </r>
    <r>
      <rPr>
        <sz val="11"/>
        <color theme="1"/>
        <rFont val="돋움체"/>
        <family val="3"/>
        <charset val="129"/>
      </rPr>
      <t xml:space="preserve"> </t>
    </r>
    <r>
      <rPr>
        <sz val="10"/>
        <rFont val="돋움체"/>
        <family val="3"/>
        <charset val="129"/>
      </rPr>
      <t>등</t>
    </r>
    <phoneticPr fontId="4" type="noConversion"/>
  </si>
  <si>
    <t>차관실 운영등 기타 경비</t>
    <phoneticPr fontId="4" type="noConversion"/>
  </si>
  <si>
    <r>
      <t>대민</t>
    </r>
    <r>
      <rPr>
        <sz val="11"/>
        <color theme="1"/>
        <rFont val="돋움체"/>
        <family val="3"/>
        <charset val="129"/>
      </rPr>
      <t xml:space="preserve"> </t>
    </r>
    <r>
      <rPr>
        <sz val="11"/>
        <rFont val="돋움체"/>
        <family val="3"/>
        <charset val="129"/>
      </rPr>
      <t>대유관기관업무협의</t>
    </r>
    <r>
      <rPr>
        <sz val="11"/>
        <color theme="1"/>
        <rFont val="돋움체"/>
        <family val="3"/>
        <charset val="129"/>
      </rPr>
      <t xml:space="preserve"> </t>
    </r>
    <r>
      <rPr>
        <sz val="11"/>
        <rFont val="돋움체"/>
        <family val="3"/>
        <charset val="129"/>
      </rPr>
      <t>및</t>
    </r>
    <r>
      <rPr>
        <sz val="11"/>
        <color theme="1"/>
        <rFont val="돋움체"/>
        <family val="3"/>
        <charset val="129"/>
      </rPr>
      <t xml:space="preserve">    </t>
    </r>
    <r>
      <rPr>
        <sz val="11"/>
        <rFont val="돋움체"/>
        <family val="3"/>
        <charset val="129"/>
      </rPr>
      <t>간담회</t>
    </r>
    <r>
      <rPr>
        <sz val="11"/>
        <color theme="1"/>
        <rFont val="돋움체"/>
        <family val="3"/>
        <charset val="129"/>
      </rPr>
      <t xml:space="preserve"> </t>
    </r>
    <r>
      <rPr>
        <sz val="11"/>
        <rFont val="돋움체"/>
        <family val="3"/>
        <charset val="129"/>
      </rPr>
      <t>등</t>
    </r>
    <phoneticPr fontId="4" type="noConversion"/>
  </si>
  <si>
    <t>주요정책 
추진관련
회의행사 등</t>
    <phoneticPr fontId="3" type="noConversion"/>
  </si>
  <si>
    <t>위문격려및 직원사기진작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</si>
</sst>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sz val="10"/>
      <name val="돋움"/>
      <family val="3"/>
      <charset val="129"/>
    </font>
    <font>
      <sz val="11"/>
      <name val="Arial"/>
      <family val="2"/>
    </font>
    <font>
      <sz val="10"/>
      <name val="돋움체"/>
      <family val="3"/>
      <charset val="129"/>
    </font>
    <font>
      <sz val="11"/>
      <color theme="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41" fontId="5" fillId="0" borderId="0" applyFont="0" applyFill="0" applyBorder="0" applyAlignment="0" applyProtection="0"/>
    <xf numFmtId="0" fontId="1" fillId="0" borderId="0"/>
  </cellStyleXfs>
  <cellXfs count="65">
    <xf numFmtId="0" fontId="0" fillId="0" borderId="0" xfId="0">
      <alignment vertical="center"/>
    </xf>
    <xf numFmtId="0" fontId="5" fillId="0" borderId="0" xfId="2"/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2" borderId="4" xfId="1" applyFont="1" applyFill="1" applyBorder="1" applyAlignment="1">
      <alignment horizontal="center" vertical="center"/>
    </xf>
    <xf numFmtId="41" fontId="8" fillId="0" borderId="4" xfId="1" applyNumberFormat="1" applyFont="1" applyBorder="1" applyAlignment="1">
      <alignment vertical="center"/>
    </xf>
    <xf numFmtId="14" fontId="6" fillId="0" borderId="4" xfId="1" applyNumberFormat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left" vertical="center"/>
    </xf>
    <xf numFmtId="0" fontId="5" fillId="0" borderId="4" xfId="2" applyBorder="1" applyAlignment="1">
      <alignment horizontal="left" vertical="center"/>
    </xf>
    <xf numFmtId="176" fontId="6" fillId="0" borderId="4" xfId="1" applyNumberFormat="1" applyFont="1" applyFill="1" applyBorder="1" applyAlignment="1">
      <alignment horizontal="right" vertical="center"/>
    </xf>
    <xf numFmtId="0" fontId="10" fillId="0" borderId="0" xfId="2" applyFont="1"/>
    <xf numFmtId="0" fontId="6" fillId="0" borderId="4" xfId="1" applyFont="1" applyBorder="1" applyAlignment="1">
      <alignment vertical="center"/>
    </xf>
    <xf numFmtId="0" fontId="6" fillId="0" borderId="4" xfId="1" applyFont="1" applyBorder="1" applyAlignment="1">
      <alignment horizontal="center" vertical="center"/>
    </xf>
    <xf numFmtId="41" fontId="6" fillId="0" borderId="4" xfId="1" applyNumberFormat="1" applyFont="1" applyBorder="1" applyAlignment="1">
      <alignment vertical="center"/>
    </xf>
    <xf numFmtId="41" fontId="6" fillId="0" borderId="4" xfId="1" applyNumberFormat="1" applyFont="1" applyFill="1" applyBorder="1" applyAlignment="1">
      <alignment vertical="center"/>
    </xf>
    <xf numFmtId="0" fontId="8" fillId="0" borderId="4" xfId="1" applyFont="1" applyBorder="1" applyAlignment="1">
      <alignment horizontal="center" vertical="center"/>
    </xf>
    <xf numFmtId="41" fontId="5" fillId="0" borderId="0" xfId="2" applyNumberFormat="1"/>
    <xf numFmtId="0" fontId="8" fillId="0" borderId="4" xfId="5" applyFont="1" applyFill="1" applyBorder="1" applyAlignment="1">
      <alignment horizontal="center" vertical="center"/>
    </xf>
    <xf numFmtId="41" fontId="8" fillId="0" borderId="4" xfId="1" applyNumberFormat="1" applyFont="1" applyFill="1" applyBorder="1" applyAlignment="1">
      <alignment vertical="center"/>
    </xf>
    <xf numFmtId="14" fontId="6" fillId="0" borderId="4" xfId="3" applyNumberFormat="1" applyFont="1" applyFill="1" applyBorder="1" applyAlignment="1">
      <alignment horizontal="center" vertical="center"/>
    </xf>
    <xf numFmtId="0" fontId="6" fillId="0" borderId="4" xfId="3" applyFont="1" applyFill="1" applyBorder="1" applyAlignment="1">
      <alignment horizontal="left" vertical="center"/>
    </xf>
    <xf numFmtId="41" fontId="6" fillId="0" borderId="4" xfId="4" applyFont="1" applyFill="1" applyBorder="1" applyAlignment="1">
      <alignment vertical="center"/>
    </xf>
    <xf numFmtId="0" fontId="8" fillId="0" borderId="4" xfId="1" applyFont="1" applyFill="1" applyBorder="1" applyAlignment="1">
      <alignment horizontal="center" vertical="center"/>
    </xf>
    <xf numFmtId="14" fontId="6" fillId="0" borderId="4" xfId="5" applyNumberFormat="1" applyFont="1" applyFill="1" applyBorder="1" applyAlignment="1">
      <alignment horizontal="center" vertical="center"/>
    </xf>
    <xf numFmtId="0" fontId="0" fillId="0" borderId="0" xfId="0" applyAlignment="1"/>
    <xf numFmtId="0" fontId="10" fillId="0" borderId="0" xfId="0" applyFont="1" applyAlignment="1"/>
    <xf numFmtId="14" fontId="6" fillId="0" borderId="4" xfId="2" applyNumberFormat="1" applyFont="1" applyBorder="1" applyAlignment="1">
      <alignment horizontal="center" vertical="center"/>
    </xf>
    <xf numFmtId="3" fontId="6" fillId="0" borderId="4" xfId="2" applyNumberFormat="1" applyFont="1" applyBorder="1" applyAlignment="1">
      <alignment horizontal="right" vertical="center"/>
    </xf>
    <xf numFmtId="3" fontId="6" fillId="0" borderId="4" xfId="2" applyNumberFormat="1" applyFont="1" applyBorder="1" applyAlignment="1">
      <alignment vertical="center"/>
    </xf>
    <xf numFmtId="0" fontId="8" fillId="0" borderId="4" xfId="1" applyFont="1" applyBorder="1" applyAlignment="1">
      <alignment horizontal="center" vertical="center"/>
    </xf>
    <xf numFmtId="0" fontId="6" fillId="0" borderId="4" xfId="5" applyFont="1" applyFill="1" applyBorder="1" applyAlignment="1">
      <alignment horizontal="left" vertical="center"/>
    </xf>
    <xf numFmtId="0" fontId="1" fillId="0" borderId="4" xfId="2" applyFont="1" applyBorder="1" applyAlignment="1">
      <alignment horizontal="center" vertical="center" wrapText="1"/>
    </xf>
    <xf numFmtId="0" fontId="5" fillId="0" borderId="4" xfId="2" applyBorder="1" applyAlignment="1">
      <alignment horizontal="center" vertical="center" wrapText="1"/>
    </xf>
    <xf numFmtId="0" fontId="6" fillId="0" borderId="4" xfId="1" applyFont="1" applyFill="1" applyBorder="1" applyAlignment="1">
      <alignment horizontal="left" vertical="center"/>
    </xf>
    <xf numFmtId="0" fontId="8" fillId="0" borderId="4" xfId="1" applyFont="1" applyFill="1" applyBorder="1" applyAlignment="1">
      <alignment horizontal="left" vertical="center"/>
    </xf>
    <xf numFmtId="0" fontId="6" fillId="0" borderId="4" xfId="3" applyFont="1" applyFill="1" applyBorder="1" applyAlignment="1">
      <alignment vertical="center"/>
    </xf>
    <xf numFmtId="0" fontId="6" fillId="0" borderId="4" xfId="1" applyFont="1" applyBorder="1" applyAlignment="1">
      <alignment horizontal="center" vertical="center" wrapText="1"/>
    </xf>
    <xf numFmtId="0" fontId="6" fillId="0" borderId="4" xfId="3" applyFont="1" applyFill="1" applyBorder="1" applyAlignment="1">
      <alignment horizontal="left" vertical="center"/>
    </xf>
    <xf numFmtId="0" fontId="5" fillId="0" borderId="4" xfId="2" applyBorder="1" applyAlignment="1">
      <alignment horizontal="left" vertical="center"/>
    </xf>
    <xf numFmtId="0" fontId="8" fillId="0" borderId="4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0" borderId="4" xfId="1" applyFont="1" applyBorder="1" applyAlignment="1">
      <alignment vertical="center"/>
    </xf>
    <xf numFmtId="0" fontId="5" fillId="0" borderId="4" xfId="2" applyBorder="1" applyAlignment="1">
      <alignment horizontal="center" vertical="center"/>
    </xf>
    <xf numFmtId="0" fontId="8" fillId="0" borderId="4" xfId="5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6" fillId="0" borderId="4" xfId="2" applyFont="1" applyBorder="1" applyAlignment="1">
      <alignment horizontal="left" vertical="center"/>
    </xf>
    <xf numFmtId="0" fontId="6" fillId="0" borderId="4" xfId="2" applyFont="1" applyBorder="1" applyAlignment="1">
      <alignment horizontal="center" vertical="center" wrapText="1"/>
    </xf>
    <xf numFmtId="0" fontId="11" fillId="0" borderId="4" xfId="2" applyFont="1" applyBorder="1" applyAlignment="1">
      <alignment horizontal="center" vertical="center" wrapText="1"/>
    </xf>
    <xf numFmtId="14" fontId="6" fillId="0" borderId="4" xfId="3" applyNumberFormat="1" applyFont="1" applyFill="1" applyBorder="1" applyAlignment="1">
      <alignment horizontal="center" vertical="center"/>
    </xf>
    <xf numFmtId="41" fontId="6" fillId="0" borderId="4" xfId="4" applyFont="1" applyFill="1" applyBorder="1" applyAlignment="1">
      <alignment vertical="center"/>
    </xf>
    <xf numFmtId="0" fontId="11" fillId="0" borderId="4" xfId="2" applyFont="1" applyBorder="1" applyAlignment="1">
      <alignment horizontal="center" vertical="center"/>
    </xf>
    <xf numFmtId="0" fontId="6" fillId="0" borderId="4" xfId="2" applyFont="1" applyBorder="1" applyAlignment="1">
      <alignment horizontal="left"/>
    </xf>
    <xf numFmtId="14" fontId="6" fillId="0" borderId="4" xfId="5" applyNumberFormat="1" applyFont="1" applyFill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14" fontId="6" fillId="0" borderId="4" xfId="1" applyNumberFormat="1" applyFont="1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right" vertical="center"/>
    </xf>
    <xf numFmtId="41" fontId="6" fillId="0" borderId="4" xfId="1" applyNumberFormat="1" applyFont="1" applyFill="1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  <cellStyle name="표준_2006-1분기(경리계용)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2"/>
  <sheetViews>
    <sheetView tabSelected="1" zoomScale="85" zoomScaleNormal="85" workbookViewId="0">
      <selection activeCell="C16" sqref="C16:D16"/>
    </sheetView>
  </sheetViews>
  <sheetFormatPr defaultRowHeight="12.75" x14ac:dyDescent="0.2"/>
  <cols>
    <col min="1" max="5" width="18.125" style="1" customWidth="1"/>
    <col min="6" max="16384" width="9" style="1"/>
  </cols>
  <sheetData>
    <row r="1" spans="1:5" ht="27" x14ac:dyDescent="0.2">
      <c r="A1" s="42" t="s">
        <v>28</v>
      </c>
      <c r="B1" s="43"/>
      <c r="C1" s="43"/>
      <c r="D1" s="43"/>
      <c r="E1" s="44"/>
    </row>
    <row r="2" spans="1:5" ht="20.100000000000001" customHeight="1" x14ac:dyDescent="0.2">
      <c r="A2" s="2"/>
      <c r="B2" s="3"/>
      <c r="C2" s="2"/>
      <c r="D2" s="2"/>
      <c r="E2" s="2"/>
    </row>
    <row r="3" spans="1:5" ht="20.100000000000001" customHeight="1" x14ac:dyDescent="0.2">
      <c r="A3" s="4" t="s">
        <v>0</v>
      </c>
      <c r="B3" s="3"/>
      <c r="C3" s="2"/>
      <c r="D3" s="2"/>
      <c r="E3" s="5" t="s">
        <v>1</v>
      </c>
    </row>
    <row r="4" spans="1:5" ht="20.100000000000001" customHeight="1" x14ac:dyDescent="0.2">
      <c r="A4" s="45" t="s">
        <v>2</v>
      </c>
      <c r="B4" s="45"/>
      <c r="C4" s="45"/>
      <c r="D4" s="6" t="s">
        <v>3</v>
      </c>
      <c r="E4" s="6" t="s">
        <v>4</v>
      </c>
    </row>
    <row r="5" spans="1:5" ht="20.100000000000001" customHeight="1" x14ac:dyDescent="0.2">
      <c r="A5" s="13" t="s">
        <v>5</v>
      </c>
      <c r="B5" s="14"/>
      <c r="C5" s="13"/>
      <c r="D5" s="14" t="str">
        <f>C20</f>
        <v>7건</v>
      </c>
      <c r="E5" s="15">
        <f>E20</f>
        <v>4889300</v>
      </c>
    </row>
    <row r="6" spans="1:5" ht="20.100000000000001" customHeight="1" x14ac:dyDescent="0.2">
      <c r="A6" s="13" t="s">
        <v>6</v>
      </c>
      <c r="B6" s="14"/>
      <c r="C6" s="13"/>
      <c r="D6" s="14" t="str">
        <f>C30</f>
        <v>9건</v>
      </c>
      <c r="E6" s="15">
        <f>E30</f>
        <v>5427900</v>
      </c>
    </row>
    <row r="7" spans="1:5" ht="20.100000000000001" customHeight="1" x14ac:dyDescent="0.2">
      <c r="A7" s="13" t="s">
        <v>7</v>
      </c>
      <c r="B7" s="14"/>
      <c r="C7" s="13"/>
      <c r="D7" s="14" t="str">
        <f>C38</f>
        <v>7건</v>
      </c>
      <c r="E7" s="15">
        <f>E38</f>
        <v>2676500</v>
      </c>
    </row>
    <row r="8" spans="1:5" ht="20.100000000000001" customHeight="1" x14ac:dyDescent="0.2">
      <c r="A8" s="46" t="s">
        <v>8</v>
      </c>
      <c r="B8" s="46"/>
      <c r="C8" s="46"/>
      <c r="D8" s="14" t="str">
        <f>C41</f>
        <v>2건</v>
      </c>
      <c r="E8" s="15">
        <f>E41</f>
        <v>2056150</v>
      </c>
    </row>
    <row r="9" spans="1:5" ht="20.100000000000001" customHeight="1" x14ac:dyDescent="0.2">
      <c r="A9" s="31" t="s">
        <v>9</v>
      </c>
      <c r="B9" s="31"/>
      <c r="C9" s="31"/>
      <c r="D9" s="17" t="str">
        <f>C42</f>
        <v>25건</v>
      </c>
      <c r="E9" s="7">
        <f>SUM(E5:E8)</f>
        <v>15049850</v>
      </c>
    </row>
    <row r="10" spans="1:5" ht="20.100000000000001" customHeight="1" x14ac:dyDescent="0.2">
      <c r="A10" s="2"/>
      <c r="B10" s="3"/>
      <c r="C10" s="2"/>
      <c r="D10" s="2"/>
      <c r="E10" s="2"/>
    </row>
    <row r="11" spans="1:5" ht="20.100000000000001" customHeight="1" x14ac:dyDescent="0.2">
      <c r="A11" s="4" t="s">
        <v>10</v>
      </c>
      <c r="B11" s="3"/>
      <c r="C11" s="2"/>
      <c r="D11" s="2"/>
      <c r="E11" s="2"/>
    </row>
    <row r="12" spans="1:5" ht="20.100000000000001" customHeight="1" x14ac:dyDescent="0.2">
      <c r="A12" s="6" t="s">
        <v>11</v>
      </c>
      <c r="B12" s="6" t="s">
        <v>12</v>
      </c>
      <c r="C12" s="45" t="s">
        <v>13</v>
      </c>
      <c r="D12" s="45"/>
      <c r="E12" s="6" t="s">
        <v>14</v>
      </c>
    </row>
    <row r="13" spans="1:5" ht="20.100000000000001" customHeight="1" x14ac:dyDescent="0.2">
      <c r="A13" s="38" t="s">
        <v>15</v>
      </c>
      <c r="B13" s="8">
        <v>41460</v>
      </c>
      <c r="C13" s="35" t="s">
        <v>31</v>
      </c>
      <c r="D13" s="40"/>
      <c r="E13" s="11">
        <v>875000</v>
      </c>
    </row>
    <row r="14" spans="1:5" ht="20.100000000000001" customHeight="1" x14ac:dyDescent="0.2">
      <c r="A14" s="38"/>
      <c r="B14" s="8">
        <v>41462</v>
      </c>
      <c r="C14" s="9" t="s">
        <v>32</v>
      </c>
      <c r="D14" s="10"/>
      <c r="E14" s="11">
        <v>285000</v>
      </c>
    </row>
    <row r="15" spans="1:5" ht="20.100000000000001" customHeight="1" x14ac:dyDescent="0.2">
      <c r="A15" s="38"/>
      <c r="B15" s="8">
        <v>41467</v>
      </c>
      <c r="C15" s="35" t="s">
        <v>33</v>
      </c>
      <c r="D15" s="35"/>
      <c r="E15" s="11">
        <v>1038000</v>
      </c>
    </row>
    <row r="16" spans="1:5" ht="20.100000000000001" customHeight="1" x14ac:dyDescent="0.2">
      <c r="A16" s="47"/>
      <c r="B16" s="21">
        <v>41470</v>
      </c>
      <c r="C16" s="39" t="s">
        <v>35</v>
      </c>
      <c r="D16" s="39"/>
      <c r="E16" s="23">
        <v>621300</v>
      </c>
    </row>
    <row r="17" spans="1:5" ht="20.100000000000001" customHeight="1" x14ac:dyDescent="0.2">
      <c r="A17" s="47"/>
      <c r="B17" s="21">
        <v>41474</v>
      </c>
      <c r="C17" s="22" t="s">
        <v>37</v>
      </c>
      <c r="D17" s="22"/>
      <c r="E17" s="23">
        <v>1315000</v>
      </c>
    </row>
    <row r="18" spans="1:5" ht="20.100000000000001" customHeight="1" x14ac:dyDescent="0.2">
      <c r="A18" s="47"/>
      <c r="B18" s="21">
        <v>41479</v>
      </c>
      <c r="C18" s="35" t="s">
        <v>31</v>
      </c>
      <c r="D18" s="40"/>
      <c r="E18" s="23">
        <v>475000</v>
      </c>
    </row>
    <row r="19" spans="1:5" ht="20.100000000000001" customHeight="1" x14ac:dyDescent="0.2">
      <c r="A19" s="47"/>
      <c r="B19" s="21">
        <v>41484</v>
      </c>
      <c r="C19" s="35" t="s">
        <v>51</v>
      </c>
      <c r="D19" s="40"/>
      <c r="E19" s="23">
        <v>280000</v>
      </c>
    </row>
    <row r="20" spans="1:5" ht="20.100000000000001" customHeight="1" x14ac:dyDescent="0.2">
      <c r="A20" s="47"/>
      <c r="B20" s="19" t="s">
        <v>17</v>
      </c>
      <c r="C20" s="48" t="s">
        <v>53</v>
      </c>
      <c r="D20" s="48"/>
      <c r="E20" s="20">
        <f>SUM(E13:E19)</f>
        <v>4889300</v>
      </c>
    </row>
    <row r="21" spans="1:5" ht="20.100000000000001" customHeight="1" x14ac:dyDescent="0.2">
      <c r="A21" s="34" t="s">
        <v>19</v>
      </c>
      <c r="B21" s="25">
        <v>41460</v>
      </c>
      <c r="C21" s="32" t="s">
        <v>45</v>
      </c>
      <c r="D21" s="32"/>
      <c r="E21" s="16">
        <v>215000</v>
      </c>
    </row>
    <row r="22" spans="1:5" ht="20.100000000000001" customHeight="1" x14ac:dyDescent="0.2">
      <c r="A22" s="34"/>
      <c r="B22" s="8">
        <v>41464</v>
      </c>
      <c r="C22" s="35" t="s">
        <v>52</v>
      </c>
      <c r="D22" s="35"/>
      <c r="E22" s="11">
        <v>161000</v>
      </c>
    </row>
    <row r="23" spans="1:5" ht="20.100000000000001" customHeight="1" x14ac:dyDescent="0.2">
      <c r="A23" s="34"/>
      <c r="B23" s="25">
        <v>41468</v>
      </c>
      <c r="C23" s="32" t="s">
        <v>34</v>
      </c>
      <c r="D23" s="32"/>
      <c r="E23" s="16">
        <v>1230000</v>
      </c>
    </row>
    <row r="24" spans="1:5" ht="20.100000000000001" customHeight="1" x14ac:dyDescent="0.2">
      <c r="A24" s="49"/>
      <c r="B24" s="21">
        <v>41473</v>
      </c>
      <c r="C24" s="39" t="s">
        <v>36</v>
      </c>
      <c r="D24" s="39"/>
      <c r="E24" s="23">
        <v>1214400</v>
      </c>
    </row>
    <row r="25" spans="1:5" ht="20.100000000000001" customHeight="1" x14ac:dyDescent="0.2">
      <c r="A25" s="49"/>
      <c r="B25" s="21">
        <v>41475</v>
      </c>
      <c r="C25" s="39" t="s">
        <v>39</v>
      </c>
      <c r="D25" s="39"/>
      <c r="E25" s="23">
        <v>1165000</v>
      </c>
    </row>
    <row r="26" spans="1:5" ht="20.100000000000001" customHeight="1" x14ac:dyDescent="0.2">
      <c r="A26" s="49"/>
      <c r="B26" s="21">
        <v>41476</v>
      </c>
      <c r="C26" s="39" t="s">
        <v>47</v>
      </c>
      <c r="D26" s="39"/>
      <c r="E26" s="23">
        <v>470500</v>
      </c>
    </row>
    <row r="27" spans="1:5" ht="20.100000000000001" customHeight="1" x14ac:dyDescent="0.2">
      <c r="A27" s="49"/>
      <c r="B27" s="21">
        <v>41478</v>
      </c>
      <c r="C27" s="22" t="s">
        <v>40</v>
      </c>
      <c r="D27" s="22"/>
      <c r="E27" s="23">
        <v>495000</v>
      </c>
    </row>
    <row r="28" spans="1:5" ht="20.100000000000001" customHeight="1" x14ac:dyDescent="0.2">
      <c r="A28" s="49"/>
      <c r="B28" s="21">
        <v>41484</v>
      </c>
      <c r="C28" s="35" t="s">
        <v>49</v>
      </c>
      <c r="D28" s="40"/>
      <c r="E28" s="23">
        <v>270000</v>
      </c>
    </row>
    <row r="29" spans="1:5" ht="20.100000000000001" customHeight="1" x14ac:dyDescent="0.2">
      <c r="A29" s="49"/>
      <c r="B29" s="21">
        <v>41486</v>
      </c>
      <c r="C29" s="39" t="s">
        <v>50</v>
      </c>
      <c r="D29" s="39"/>
      <c r="E29" s="23">
        <v>207000</v>
      </c>
    </row>
    <row r="30" spans="1:5" ht="20.100000000000001" customHeight="1" x14ac:dyDescent="0.2">
      <c r="A30" s="49"/>
      <c r="B30" s="24" t="s">
        <v>17</v>
      </c>
      <c r="C30" s="41" t="s">
        <v>68</v>
      </c>
      <c r="D30" s="41"/>
      <c r="E30" s="20">
        <f>SUM(E21:E29)</f>
        <v>5427900</v>
      </c>
    </row>
    <row r="31" spans="1:5" ht="20.100000000000001" customHeight="1" x14ac:dyDescent="0.2">
      <c r="A31" s="38" t="s">
        <v>20</v>
      </c>
      <c r="B31" s="8">
        <v>41457</v>
      </c>
      <c r="C31" s="35" t="s">
        <v>41</v>
      </c>
      <c r="D31" s="35"/>
      <c r="E31" s="16">
        <v>242000</v>
      </c>
    </row>
    <row r="32" spans="1:5" ht="20.100000000000001" customHeight="1" x14ac:dyDescent="0.2">
      <c r="A32" s="34"/>
      <c r="B32" s="8">
        <v>41458</v>
      </c>
      <c r="C32" s="35" t="s">
        <v>43</v>
      </c>
      <c r="D32" s="35"/>
      <c r="E32" s="16">
        <v>317000</v>
      </c>
    </row>
    <row r="33" spans="1:5" ht="20.100000000000001" customHeight="1" x14ac:dyDescent="0.2">
      <c r="A33" s="34"/>
      <c r="B33" s="8">
        <v>41458</v>
      </c>
      <c r="C33" s="35" t="s">
        <v>42</v>
      </c>
      <c r="D33" s="35"/>
      <c r="E33" s="16">
        <v>386000</v>
      </c>
    </row>
    <row r="34" spans="1:5" ht="20.100000000000001" customHeight="1" x14ac:dyDescent="0.2">
      <c r="A34" s="34"/>
      <c r="B34" s="8">
        <v>41459</v>
      </c>
      <c r="C34" s="39" t="s">
        <v>44</v>
      </c>
      <c r="D34" s="39"/>
      <c r="E34" s="23">
        <v>282000</v>
      </c>
    </row>
    <row r="35" spans="1:5" ht="20.100000000000001" customHeight="1" x14ac:dyDescent="0.2">
      <c r="A35" s="34"/>
      <c r="B35" s="25">
        <v>41465</v>
      </c>
      <c r="C35" s="39" t="s">
        <v>46</v>
      </c>
      <c r="D35" s="39"/>
      <c r="E35" s="23">
        <v>203000</v>
      </c>
    </row>
    <row r="36" spans="1:5" ht="20.100000000000001" customHeight="1" x14ac:dyDescent="0.2">
      <c r="A36" s="34"/>
      <c r="B36" s="25">
        <v>41477</v>
      </c>
      <c r="C36" s="39" t="s">
        <v>48</v>
      </c>
      <c r="D36" s="39"/>
      <c r="E36" s="23">
        <v>291500</v>
      </c>
    </row>
    <row r="37" spans="1:5" ht="20.100000000000001" customHeight="1" x14ac:dyDescent="0.2">
      <c r="A37" s="34"/>
      <c r="B37" s="25" t="s">
        <v>38</v>
      </c>
      <c r="C37" s="39" t="s">
        <v>22</v>
      </c>
      <c r="D37" s="40"/>
      <c r="E37" s="23">
        <v>955000</v>
      </c>
    </row>
    <row r="38" spans="1:5" ht="20.100000000000001" customHeight="1" x14ac:dyDescent="0.2">
      <c r="A38" s="34"/>
      <c r="B38" s="24" t="s">
        <v>17</v>
      </c>
      <c r="C38" s="41" t="s">
        <v>53</v>
      </c>
      <c r="D38" s="41"/>
      <c r="E38" s="20">
        <f>SUM(E31:E37)</f>
        <v>2676500</v>
      </c>
    </row>
    <row r="39" spans="1:5" ht="20.100000000000001" customHeight="1" x14ac:dyDescent="0.2">
      <c r="A39" s="33" t="s">
        <v>23</v>
      </c>
      <c r="B39" s="8" t="s">
        <v>38</v>
      </c>
      <c r="C39" s="35" t="s">
        <v>24</v>
      </c>
      <c r="D39" s="36"/>
      <c r="E39" s="16">
        <v>652100</v>
      </c>
    </row>
    <row r="40" spans="1:5" ht="20.100000000000001" customHeight="1" x14ac:dyDescent="0.2">
      <c r="A40" s="34"/>
      <c r="B40" s="8" t="s">
        <v>38</v>
      </c>
      <c r="C40" s="37" t="s">
        <v>25</v>
      </c>
      <c r="D40" s="37"/>
      <c r="E40" s="23">
        <v>1404050</v>
      </c>
    </row>
    <row r="41" spans="1:5" ht="20.100000000000001" customHeight="1" x14ac:dyDescent="0.2">
      <c r="A41" s="34"/>
      <c r="B41" s="17" t="s">
        <v>17</v>
      </c>
      <c r="C41" s="31" t="s">
        <v>26</v>
      </c>
      <c r="D41" s="31"/>
      <c r="E41" s="7">
        <f>SUM(E39:E40)</f>
        <v>2056150</v>
      </c>
    </row>
    <row r="42" spans="1:5" ht="20.100000000000001" customHeight="1" x14ac:dyDescent="0.2">
      <c r="A42" s="31" t="s">
        <v>27</v>
      </c>
      <c r="B42" s="31"/>
      <c r="C42" s="31" t="s">
        <v>79</v>
      </c>
      <c r="D42" s="31"/>
      <c r="E42" s="7">
        <f>SUM(E20,E30,E38,E41)</f>
        <v>15049850</v>
      </c>
    </row>
  </sheetData>
  <mergeCells count="37">
    <mergeCell ref="C28:D28"/>
    <mergeCell ref="C26:D26"/>
    <mergeCell ref="C19:D19"/>
    <mergeCell ref="C22:D22"/>
    <mergeCell ref="A13:A20"/>
    <mergeCell ref="C13:D13"/>
    <mergeCell ref="C16:D16"/>
    <mergeCell ref="C20:D20"/>
    <mergeCell ref="C15:D15"/>
    <mergeCell ref="C18:D18"/>
    <mergeCell ref="A21:A30"/>
    <mergeCell ref="C24:D24"/>
    <mergeCell ref="C30:D30"/>
    <mergeCell ref="C29:D29"/>
    <mergeCell ref="C25:D25"/>
    <mergeCell ref="C23:D23"/>
    <mergeCell ref="A1:E1"/>
    <mergeCell ref="A4:C4"/>
    <mergeCell ref="A8:C8"/>
    <mergeCell ref="A9:C9"/>
    <mergeCell ref="C12:D12"/>
    <mergeCell ref="A42:B42"/>
    <mergeCell ref="C42:D42"/>
    <mergeCell ref="C21:D21"/>
    <mergeCell ref="A39:A41"/>
    <mergeCell ref="C39:D39"/>
    <mergeCell ref="C40:D40"/>
    <mergeCell ref="C41:D41"/>
    <mergeCell ref="A31:A38"/>
    <mergeCell ref="C31:D31"/>
    <mergeCell ref="C32:D32"/>
    <mergeCell ref="C34:D34"/>
    <mergeCell ref="C37:D37"/>
    <mergeCell ref="C38:D38"/>
    <mergeCell ref="C33:D33"/>
    <mergeCell ref="C35:D35"/>
    <mergeCell ref="C36:D36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9"/>
  <sheetViews>
    <sheetView topLeftCell="A19" workbookViewId="0">
      <selection activeCell="G18" sqref="G18"/>
    </sheetView>
  </sheetViews>
  <sheetFormatPr defaultRowHeight="12.75" x14ac:dyDescent="0.2"/>
  <cols>
    <col min="1" max="5" width="18.125" style="1" customWidth="1"/>
    <col min="6" max="16384" width="9" style="1"/>
  </cols>
  <sheetData>
    <row r="1" spans="1:5" ht="27" x14ac:dyDescent="0.2">
      <c r="A1" s="42" t="s">
        <v>30</v>
      </c>
      <c r="B1" s="43"/>
      <c r="C1" s="43"/>
      <c r="D1" s="43"/>
      <c r="E1" s="44"/>
    </row>
    <row r="2" spans="1:5" ht="20.100000000000001" customHeight="1" x14ac:dyDescent="0.2">
      <c r="A2" s="2"/>
      <c r="B2" s="3"/>
      <c r="C2" s="2"/>
      <c r="D2" s="2"/>
      <c r="E2" s="2"/>
    </row>
    <row r="3" spans="1:5" ht="20.100000000000001" customHeight="1" x14ac:dyDescent="0.2">
      <c r="A3" s="4" t="s">
        <v>0</v>
      </c>
      <c r="B3" s="3"/>
      <c r="C3" s="2"/>
      <c r="D3" s="2"/>
      <c r="E3" s="5" t="s">
        <v>1</v>
      </c>
    </row>
    <row r="4" spans="1:5" ht="20.100000000000001" customHeight="1" x14ac:dyDescent="0.2">
      <c r="A4" s="45" t="s">
        <v>2</v>
      </c>
      <c r="B4" s="45"/>
      <c r="C4" s="45"/>
      <c r="D4" s="6" t="s">
        <v>3</v>
      </c>
      <c r="E4" s="6" t="s">
        <v>4</v>
      </c>
    </row>
    <row r="5" spans="1:5" ht="20.100000000000001" customHeight="1" x14ac:dyDescent="0.2">
      <c r="A5" s="13" t="s">
        <v>5</v>
      </c>
      <c r="B5" s="14"/>
      <c r="C5" s="13"/>
      <c r="D5" s="14" t="str">
        <f>C20</f>
        <v>7건</v>
      </c>
      <c r="E5" s="15">
        <f>E20</f>
        <v>2239500</v>
      </c>
    </row>
    <row r="6" spans="1:5" ht="20.100000000000001" customHeight="1" x14ac:dyDescent="0.2">
      <c r="A6" s="13" t="s">
        <v>6</v>
      </c>
      <c r="B6" s="14"/>
      <c r="C6" s="13"/>
      <c r="D6" s="14" t="str">
        <f>C28</f>
        <v>7건</v>
      </c>
      <c r="E6" s="15">
        <f>E28</f>
        <v>3020300</v>
      </c>
    </row>
    <row r="7" spans="1:5" ht="20.100000000000001" customHeight="1" x14ac:dyDescent="0.2">
      <c r="A7" s="13" t="s">
        <v>7</v>
      </c>
      <c r="B7" s="14"/>
      <c r="C7" s="13"/>
      <c r="D7" s="14" t="str">
        <f>C35</f>
        <v>6건</v>
      </c>
      <c r="E7" s="15">
        <f>E35</f>
        <v>1454000</v>
      </c>
    </row>
    <row r="8" spans="1:5" ht="20.100000000000001" customHeight="1" x14ac:dyDescent="0.2">
      <c r="A8" s="46" t="s">
        <v>8</v>
      </c>
      <c r="B8" s="46"/>
      <c r="C8" s="46"/>
      <c r="D8" s="14" t="str">
        <f>C38</f>
        <v>2건</v>
      </c>
      <c r="E8" s="15">
        <f>E38</f>
        <v>2055580</v>
      </c>
    </row>
    <row r="9" spans="1:5" ht="20.100000000000001" customHeight="1" x14ac:dyDescent="0.2">
      <c r="A9" s="31" t="s">
        <v>9</v>
      </c>
      <c r="B9" s="31"/>
      <c r="C9" s="31"/>
      <c r="D9" s="17" t="str">
        <f>C39</f>
        <v>22건</v>
      </c>
      <c r="E9" s="7">
        <f>SUM(E5:E8)</f>
        <v>8769380</v>
      </c>
    </row>
    <row r="10" spans="1:5" ht="20.100000000000001" customHeight="1" x14ac:dyDescent="0.2">
      <c r="A10" s="2"/>
      <c r="B10" s="3"/>
      <c r="C10" s="2"/>
      <c r="D10" s="2"/>
      <c r="E10" s="2"/>
    </row>
    <row r="11" spans="1:5" ht="20.100000000000001" customHeight="1" x14ac:dyDescent="0.2">
      <c r="A11" s="4" t="s">
        <v>10</v>
      </c>
      <c r="B11" s="3"/>
      <c r="C11" s="2"/>
      <c r="D11" s="2"/>
      <c r="E11" s="2"/>
    </row>
    <row r="12" spans="1:5" ht="20.100000000000001" customHeight="1" x14ac:dyDescent="0.2">
      <c r="A12" s="6" t="s">
        <v>11</v>
      </c>
      <c r="B12" s="6" t="s">
        <v>12</v>
      </c>
      <c r="C12" s="45" t="s">
        <v>13</v>
      </c>
      <c r="D12" s="45"/>
      <c r="E12" s="6" t="s">
        <v>14</v>
      </c>
    </row>
    <row r="13" spans="1:5" ht="20.100000000000001" customHeight="1" x14ac:dyDescent="0.2">
      <c r="A13" s="38" t="s">
        <v>15</v>
      </c>
      <c r="B13" s="8">
        <v>41493</v>
      </c>
      <c r="C13" s="35" t="s">
        <v>61</v>
      </c>
      <c r="D13" s="40"/>
      <c r="E13" s="11">
        <v>522000</v>
      </c>
    </row>
    <row r="14" spans="1:5" ht="20.100000000000001" customHeight="1" x14ac:dyDescent="0.2">
      <c r="A14" s="38"/>
      <c r="B14" s="21">
        <v>41495</v>
      </c>
      <c r="C14" s="39" t="s">
        <v>16</v>
      </c>
      <c r="D14" s="39"/>
      <c r="E14" s="23">
        <v>250200</v>
      </c>
    </row>
    <row r="15" spans="1:5" ht="20.100000000000001" customHeight="1" x14ac:dyDescent="0.2">
      <c r="A15" s="47"/>
      <c r="B15" s="21">
        <v>41501</v>
      </c>
      <c r="C15" s="39" t="s">
        <v>65</v>
      </c>
      <c r="D15" s="39"/>
      <c r="E15" s="23">
        <v>194400</v>
      </c>
    </row>
    <row r="16" spans="1:5" ht="20.100000000000001" customHeight="1" x14ac:dyDescent="0.2">
      <c r="A16" s="47"/>
      <c r="B16" s="21">
        <v>41504</v>
      </c>
      <c r="C16" s="39" t="s">
        <v>72</v>
      </c>
      <c r="D16" s="39"/>
      <c r="E16" s="23">
        <v>490000</v>
      </c>
    </row>
    <row r="17" spans="1:5" ht="20.100000000000001" customHeight="1" x14ac:dyDescent="0.2">
      <c r="A17" s="47"/>
      <c r="B17" s="21">
        <v>41508</v>
      </c>
      <c r="C17" s="39" t="s">
        <v>67</v>
      </c>
      <c r="D17" s="39"/>
      <c r="E17" s="23">
        <v>207800</v>
      </c>
    </row>
    <row r="18" spans="1:5" ht="20.100000000000001" customHeight="1" x14ac:dyDescent="0.2">
      <c r="A18" s="47"/>
      <c r="B18" s="21">
        <v>41512</v>
      </c>
      <c r="C18" s="39" t="s">
        <v>76</v>
      </c>
      <c r="D18" s="39"/>
      <c r="E18" s="23">
        <v>143100</v>
      </c>
    </row>
    <row r="19" spans="1:5" ht="20.100000000000001" customHeight="1" x14ac:dyDescent="0.2">
      <c r="A19" s="47"/>
      <c r="B19" s="21">
        <v>41512</v>
      </c>
      <c r="C19" s="39" t="s">
        <v>71</v>
      </c>
      <c r="D19" s="39"/>
      <c r="E19" s="23">
        <v>432000</v>
      </c>
    </row>
    <row r="20" spans="1:5" ht="20.100000000000001" customHeight="1" x14ac:dyDescent="0.2">
      <c r="A20" s="47"/>
      <c r="B20" s="19" t="s">
        <v>17</v>
      </c>
      <c r="C20" s="48" t="s">
        <v>53</v>
      </c>
      <c r="D20" s="48"/>
      <c r="E20" s="20">
        <f>SUM(E13:E19)</f>
        <v>2239500</v>
      </c>
    </row>
    <row r="21" spans="1:5" ht="20.100000000000001" customHeight="1" x14ac:dyDescent="0.2">
      <c r="A21" s="34" t="s">
        <v>19</v>
      </c>
      <c r="B21" s="25">
        <v>41500</v>
      </c>
      <c r="C21" s="32" t="s">
        <v>63</v>
      </c>
      <c r="D21" s="32"/>
      <c r="E21" s="16">
        <v>197400</v>
      </c>
    </row>
    <row r="22" spans="1:5" ht="20.100000000000001" customHeight="1" x14ac:dyDescent="0.2">
      <c r="A22" s="34"/>
      <c r="B22" s="25">
        <v>41500</v>
      </c>
      <c r="C22" s="32" t="s">
        <v>64</v>
      </c>
      <c r="D22" s="32"/>
      <c r="E22" s="16">
        <v>842000</v>
      </c>
    </row>
    <row r="23" spans="1:5" ht="20.100000000000001" customHeight="1" x14ac:dyDescent="0.2">
      <c r="A23" s="34"/>
      <c r="B23" s="21">
        <v>41502</v>
      </c>
      <c r="C23" s="39" t="s">
        <v>66</v>
      </c>
      <c r="D23" s="39"/>
      <c r="E23" s="23">
        <v>315000</v>
      </c>
    </row>
    <row r="24" spans="1:5" ht="20.100000000000001" customHeight="1" x14ac:dyDescent="0.2">
      <c r="A24" s="47"/>
      <c r="B24" s="25">
        <v>41508</v>
      </c>
      <c r="C24" s="32" t="s">
        <v>69</v>
      </c>
      <c r="D24" s="32"/>
      <c r="E24" s="16">
        <v>220000</v>
      </c>
    </row>
    <row r="25" spans="1:5" ht="20.100000000000001" customHeight="1" x14ac:dyDescent="0.2">
      <c r="A25" s="47"/>
      <c r="B25" s="25">
        <v>41509</v>
      </c>
      <c r="C25" s="32" t="s">
        <v>70</v>
      </c>
      <c r="D25" s="32"/>
      <c r="E25" s="16">
        <v>190900</v>
      </c>
    </row>
    <row r="26" spans="1:5" ht="20.100000000000001" customHeight="1" x14ac:dyDescent="0.2">
      <c r="A26" s="47"/>
      <c r="B26" s="21">
        <v>41513</v>
      </c>
      <c r="C26" s="39" t="s">
        <v>54</v>
      </c>
      <c r="D26" s="39"/>
      <c r="E26" s="23">
        <v>942000</v>
      </c>
    </row>
    <row r="27" spans="1:5" ht="20.100000000000001" customHeight="1" x14ac:dyDescent="0.2">
      <c r="A27" s="47"/>
      <c r="B27" s="21">
        <v>41515</v>
      </c>
      <c r="C27" s="39" t="s">
        <v>74</v>
      </c>
      <c r="D27" s="39"/>
      <c r="E27" s="23">
        <v>313000</v>
      </c>
    </row>
    <row r="28" spans="1:5" ht="20.100000000000001" customHeight="1" x14ac:dyDescent="0.2">
      <c r="A28" s="47"/>
      <c r="B28" s="24" t="s">
        <v>17</v>
      </c>
      <c r="C28" s="41" t="s">
        <v>53</v>
      </c>
      <c r="D28" s="41"/>
      <c r="E28" s="20">
        <f>SUM(E21:E27)</f>
        <v>3020300</v>
      </c>
    </row>
    <row r="29" spans="1:5" ht="20.100000000000001" customHeight="1" x14ac:dyDescent="0.2">
      <c r="A29" s="38" t="s">
        <v>20</v>
      </c>
      <c r="B29" s="8">
        <v>41492</v>
      </c>
      <c r="C29" s="35" t="s">
        <v>60</v>
      </c>
      <c r="D29" s="35"/>
      <c r="E29" s="16">
        <v>245000</v>
      </c>
    </row>
    <row r="30" spans="1:5" ht="20.100000000000001" customHeight="1" x14ac:dyDescent="0.2">
      <c r="A30" s="38"/>
      <c r="B30" s="8">
        <v>41493</v>
      </c>
      <c r="C30" s="9" t="s">
        <v>77</v>
      </c>
      <c r="D30" s="9"/>
      <c r="E30" s="16">
        <v>149000</v>
      </c>
    </row>
    <row r="31" spans="1:5" ht="20.100000000000001" customHeight="1" x14ac:dyDescent="0.2">
      <c r="A31" s="49"/>
      <c r="B31" s="8">
        <v>41499</v>
      </c>
      <c r="C31" s="35" t="s">
        <v>62</v>
      </c>
      <c r="D31" s="35"/>
      <c r="E31" s="16">
        <v>133000</v>
      </c>
    </row>
    <row r="32" spans="1:5" ht="20.100000000000001" customHeight="1" x14ac:dyDescent="0.2">
      <c r="A32" s="49"/>
      <c r="B32" s="8">
        <v>41499</v>
      </c>
      <c r="C32" s="9" t="s">
        <v>75</v>
      </c>
      <c r="D32" s="9"/>
      <c r="E32" s="16">
        <v>235000</v>
      </c>
    </row>
    <row r="33" spans="1:5" ht="20.100000000000001" customHeight="1" x14ac:dyDescent="0.2">
      <c r="A33" s="49"/>
      <c r="B33" s="25">
        <v>41513</v>
      </c>
      <c r="C33" s="39" t="s">
        <v>73</v>
      </c>
      <c r="D33" s="39"/>
      <c r="E33" s="23">
        <v>352000</v>
      </c>
    </row>
    <row r="34" spans="1:5" ht="20.100000000000001" customHeight="1" x14ac:dyDescent="0.2">
      <c r="A34" s="49"/>
      <c r="B34" s="25" t="s">
        <v>59</v>
      </c>
      <c r="C34" s="39" t="s">
        <v>22</v>
      </c>
      <c r="D34" s="40"/>
      <c r="E34" s="23">
        <v>340000</v>
      </c>
    </row>
    <row r="35" spans="1:5" ht="20.100000000000001" customHeight="1" x14ac:dyDescent="0.2">
      <c r="A35" s="49"/>
      <c r="B35" s="24" t="s">
        <v>17</v>
      </c>
      <c r="C35" s="41" t="s">
        <v>18</v>
      </c>
      <c r="D35" s="41"/>
      <c r="E35" s="20">
        <f>SUM(E29:E34)</f>
        <v>1454000</v>
      </c>
    </row>
    <row r="36" spans="1:5" ht="20.100000000000001" customHeight="1" x14ac:dyDescent="0.2">
      <c r="A36" s="33" t="s">
        <v>23</v>
      </c>
      <c r="B36" s="8" t="s">
        <v>59</v>
      </c>
      <c r="C36" s="35" t="s">
        <v>24</v>
      </c>
      <c r="D36" s="36"/>
      <c r="E36" s="16">
        <v>1058900</v>
      </c>
    </row>
    <row r="37" spans="1:5" ht="20.100000000000001" customHeight="1" x14ac:dyDescent="0.2">
      <c r="A37" s="34"/>
      <c r="B37" s="8" t="s">
        <v>59</v>
      </c>
      <c r="C37" s="37" t="s">
        <v>25</v>
      </c>
      <c r="D37" s="37"/>
      <c r="E37" s="23">
        <v>996680</v>
      </c>
    </row>
    <row r="38" spans="1:5" ht="20.100000000000001" customHeight="1" x14ac:dyDescent="0.2">
      <c r="A38" s="34"/>
      <c r="B38" s="17" t="s">
        <v>17</v>
      </c>
      <c r="C38" s="31" t="s">
        <v>26</v>
      </c>
      <c r="D38" s="31"/>
      <c r="E38" s="7">
        <f>SUM(E36:E37)</f>
        <v>2055580</v>
      </c>
    </row>
    <row r="39" spans="1:5" ht="20.100000000000001" customHeight="1" x14ac:dyDescent="0.2">
      <c r="A39" s="31" t="s">
        <v>27</v>
      </c>
      <c r="B39" s="31"/>
      <c r="C39" s="31" t="s">
        <v>78</v>
      </c>
      <c r="D39" s="31"/>
      <c r="E39" s="7">
        <f>SUM(E20,E28,E35,E38)</f>
        <v>8769380</v>
      </c>
    </row>
  </sheetData>
  <mergeCells count="35">
    <mergeCell ref="A36:A38"/>
    <mergeCell ref="C39:D39"/>
    <mergeCell ref="A39:B39"/>
    <mergeCell ref="C22:D22"/>
    <mergeCell ref="C15:D15"/>
    <mergeCell ref="C16:D16"/>
    <mergeCell ref="C17:D17"/>
    <mergeCell ref="C24:D24"/>
    <mergeCell ref="C23:D23"/>
    <mergeCell ref="C25:D25"/>
    <mergeCell ref="C19:D19"/>
    <mergeCell ref="C18:D18"/>
    <mergeCell ref="A29:A35"/>
    <mergeCell ref="C29:D29"/>
    <mergeCell ref="C33:D33"/>
    <mergeCell ref="C35:D35"/>
    <mergeCell ref="C31:D31"/>
    <mergeCell ref="C34:D34"/>
    <mergeCell ref="C36:D36"/>
    <mergeCell ref="C37:D37"/>
    <mergeCell ref="C38:D38"/>
    <mergeCell ref="A1:E1"/>
    <mergeCell ref="A4:C4"/>
    <mergeCell ref="A8:C8"/>
    <mergeCell ref="A9:C9"/>
    <mergeCell ref="C12:D12"/>
    <mergeCell ref="A13:A20"/>
    <mergeCell ref="C13:D13"/>
    <mergeCell ref="C14:D14"/>
    <mergeCell ref="C20:D20"/>
    <mergeCell ref="A21:A28"/>
    <mergeCell ref="C21:D21"/>
    <mergeCell ref="C26:D26"/>
    <mergeCell ref="C27:D27"/>
    <mergeCell ref="C28:D28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2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4"/>
  <sheetViews>
    <sheetView workbookViewId="0">
      <selection activeCell="G18" sqref="G18"/>
    </sheetView>
  </sheetViews>
  <sheetFormatPr defaultRowHeight="12.75" x14ac:dyDescent="0.2"/>
  <cols>
    <col min="1" max="5" width="18.125" style="1" customWidth="1"/>
    <col min="6" max="16384" width="9" style="1"/>
  </cols>
  <sheetData>
    <row r="1" spans="1:5" ht="27" x14ac:dyDescent="0.2">
      <c r="A1" s="42" t="s">
        <v>29</v>
      </c>
      <c r="B1" s="43"/>
      <c r="C1" s="43"/>
      <c r="D1" s="43"/>
      <c r="E1" s="44"/>
    </row>
    <row r="2" spans="1:5" ht="20.100000000000001" customHeight="1" x14ac:dyDescent="0.2">
      <c r="A2" s="2"/>
      <c r="B2" s="3"/>
      <c r="C2" s="2"/>
      <c r="D2" s="2"/>
      <c r="E2" s="2"/>
    </row>
    <row r="3" spans="1:5" ht="20.100000000000001" customHeight="1" x14ac:dyDescent="0.2">
      <c r="A3" s="4" t="s">
        <v>0</v>
      </c>
      <c r="B3" s="3"/>
      <c r="C3" s="2"/>
      <c r="D3" s="2"/>
      <c r="E3" s="5" t="s">
        <v>1</v>
      </c>
    </row>
    <row r="4" spans="1:5" ht="20.100000000000001" customHeight="1" x14ac:dyDescent="0.2">
      <c r="A4" s="45" t="s">
        <v>2</v>
      </c>
      <c r="B4" s="45"/>
      <c r="C4" s="45"/>
      <c r="D4" s="6" t="s">
        <v>3</v>
      </c>
      <c r="E4" s="6" t="s">
        <v>4</v>
      </c>
    </row>
    <row r="5" spans="1:5" ht="20.100000000000001" customHeight="1" x14ac:dyDescent="0.2">
      <c r="A5" s="13" t="s">
        <v>5</v>
      </c>
      <c r="B5" s="14"/>
      <c r="C5" s="13"/>
      <c r="D5" s="14" t="str">
        <f>C15</f>
        <v>2건</v>
      </c>
      <c r="E5" s="15">
        <f>E15</f>
        <v>657700</v>
      </c>
    </row>
    <row r="6" spans="1:5" ht="20.100000000000001" customHeight="1" x14ac:dyDescent="0.2">
      <c r="A6" s="13" t="s">
        <v>6</v>
      </c>
      <c r="B6" s="14"/>
      <c r="C6" s="13"/>
      <c r="D6" s="14" t="str">
        <f>C23</f>
        <v>7건</v>
      </c>
      <c r="E6" s="15">
        <f>E23</f>
        <v>3596000</v>
      </c>
    </row>
    <row r="7" spans="1:5" ht="20.100000000000001" customHeight="1" x14ac:dyDescent="0.2">
      <c r="A7" s="13" t="s">
        <v>7</v>
      </c>
      <c r="B7" s="14"/>
      <c r="C7" s="13"/>
      <c r="D7" s="14" t="str">
        <f>C30</f>
        <v>6건</v>
      </c>
      <c r="E7" s="15">
        <f>E30</f>
        <v>2330500</v>
      </c>
    </row>
    <row r="8" spans="1:5" ht="20.100000000000001" customHeight="1" x14ac:dyDescent="0.2">
      <c r="A8" s="46" t="s">
        <v>8</v>
      </c>
      <c r="B8" s="46"/>
      <c r="C8" s="46"/>
      <c r="D8" s="14" t="str">
        <f>C33</f>
        <v>2건</v>
      </c>
      <c r="E8" s="15">
        <f>E33</f>
        <v>1786200</v>
      </c>
    </row>
    <row r="9" spans="1:5" ht="20.100000000000001" customHeight="1" x14ac:dyDescent="0.2">
      <c r="A9" s="31" t="s">
        <v>9</v>
      </c>
      <c r="B9" s="31"/>
      <c r="C9" s="31"/>
      <c r="D9" s="17" t="str">
        <f>C34</f>
        <v>17건</v>
      </c>
      <c r="E9" s="7">
        <f>SUM(E5:E8)</f>
        <v>8370400</v>
      </c>
    </row>
    <row r="10" spans="1:5" ht="20.100000000000001" customHeight="1" x14ac:dyDescent="0.2">
      <c r="A10" s="2"/>
      <c r="B10" s="3"/>
      <c r="C10" s="2"/>
      <c r="D10" s="2"/>
      <c r="E10" s="2"/>
    </row>
    <row r="11" spans="1:5" ht="20.100000000000001" customHeight="1" x14ac:dyDescent="0.2">
      <c r="A11" s="4" t="s">
        <v>10</v>
      </c>
      <c r="B11" s="3"/>
      <c r="C11" s="2"/>
      <c r="D11" s="2"/>
      <c r="E11" s="2"/>
    </row>
    <row r="12" spans="1:5" ht="20.100000000000001" customHeight="1" x14ac:dyDescent="0.2">
      <c r="A12" s="6" t="s">
        <v>11</v>
      </c>
      <c r="B12" s="6" t="s">
        <v>12</v>
      </c>
      <c r="C12" s="45" t="s">
        <v>13</v>
      </c>
      <c r="D12" s="45"/>
      <c r="E12" s="6" t="s">
        <v>14</v>
      </c>
    </row>
    <row r="13" spans="1:5" ht="20.100000000000001" customHeight="1" x14ac:dyDescent="0.2">
      <c r="A13" s="38" t="s">
        <v>15</v>
      </c>
      <c r="B13" s="21">
        <v>41518</v>
      </c>
      <c r="C13" s="35" t="s">
        <v>55</v>
      </c>
      <c r="D13" s="40"/>
      <c r="E13" s="11">
        <v>486000</v>
      </c>
    </row>
    <row r="14" spans="1:5" ht="20.100000000000001" customHeight="1" x14ac:dyDescent="0.2">
      <c r="A14" s="38"/>
      <c r="B14" s="21">
        <v>41528</v>
      </c>
      <c r="C14" s="35" t="s">
        <v>80</v>
      </c>
      <c r="D14" s="40"/>
      <c r="E14" s="11">
        <v>171700</v>
      </c>
    </row>
    <row r="15" spans="1:5" ht="20.100000000000001" customHeight="1" x14ac:dyDescent="0.2">
      <c r="A15" s="47"/>
      <c r="B15" s="19" t="s">
        <v>17</v>
      </c>
      <c r="C15" s="48" t="s">
        <v>26</v>
      </c>
      <c r="D15" s="48"/>
      <c r="E15" s="20">
        <f>SUM(E13:E14)</f>
        <v>657700</v>
      </c>
    </row>
    <row r="16" spans="1:5" ht="20.100000000000001" customHeight="1" x14ac:dyDescent="0.2">
      <c r="A16" s="34" t="s">
        <v>19</v>
      </c>
      <c r="B16" s="25">
        <v>41523</v>
      </c>
      <c r="C16" s="32" t="s">
        <v>56</v>
      </c>
      <c r="D16" s="32"/>
      <c r="E16" s="16">
        <v>720000</v>
      </c>
    </row>
    <row r="17" spans="1:5" ht="20.100000000000001" customHeight="1" x14ac:dyDescent="0.2">
      <c r="A17" s="47"/>
      <c r="B17" s="21">
        <v>41529</v>
      </c>
      <c r="C17" s="39" t="s">
        <v>81</v>
      </c>
      <c r="D17" s="39"/>
      <c r="E17" s="23">
        <v>493000</v>
      </c>
    </row>
    <row r="18" spans="1:5" ht="20.100000000000001" customHeight="1" x14ac:dyDescent="0.2">
      <c r="A18" s="47"/>
      <c r="B18" s="21">
        <v>41540</v>
      </c>
      <c r="C18" s="39" t="s">
        <v>84</v>
      </c>
      <c r="D18" s="39"/>
      <c r="E18" s="23">
        <v>289000</v>
      </c>
    </row>
    <row r="19" spans="1:5" ht="20.100000000000001" customHeight="1" x14ac:dyDescent="0.2">
      <c r="A19" s="47"/>
      <c r="B19" s="21">
        <v>41541</v>
      </c>
      <c r="C19" s="22" t="s">
        <v>85</v>
      </c>
      <c r="D19" s="22"/>
      <c r="E19" s="23">
        <v>305000</v>
      </c>
    </row>
    <row r="20" spans="1:5" ht="20.100000000000001" customHeight="1" x14ac:dyDescent="0.2">
      <c r="A20" s="47"/>
      <c r="B20" s="21">
        <v>41544</v>
      </c>
      <c r="C20" s="39" t="s">
        <v>57</v>
      </c>
      <c r="D20" s="39"/>
      <c r="E20" s="23">
        <v>660000</v>
      </c>
    </row>
    <row r="21" spans="1:5" ht="20.100000000000001" customHeight="1" x14ac:dyDescent="0.2">
      <c r="A21" s="47"/>
      <c r="B21" s="21">
        <v>41547</v>
      </c>
      <c r="C21" s="22" t="s">
        <v>87</v>
      </c>
      <c r="D21" s="22"/>
      <c r="E21" s="23">
        <v>144000</v>
      </c>
    </row>
    <row r="22" spans="1:5" ht="20.100000000000001" customHeight="1" x14ac:dyDescent="0.2">
      <c r="A22" s="47"/>
      <c r="B22" s="21">
        <v>41547</v>
      </c>
      <c r="C22" s="39" t="s">
        <v>58</v>
      </c>
      <c r="D22" s="39"/>
      <c r="E22" s="23">
        <v>985000</v>
      </c>
    </row>
    <row r="23" spans="1:5" ht="20.100000000000001" customHeight="1" x14ac:dyDescent="0.2">
      <c r="A23" s="47"/>
      <c r="B23" s="24" t="s">
        <v>17</v>
      </c>
      <c r="C23" s="41" t="s">
        <v>53</v>
      </c>
      <c r="D23" s="41"/>
      <c r="E23" s="20">
        <f>SUM(E16:E22)</f>
        <v>3596000</v>
      </c>
    </row>
    <row r="24" spans="1:5" ht="20.100000000000001" customHeight="1" x14ac:dyDescent="0.2">
      <c r="A24" s="38" t="s">
        <v>20</v>
      </c>
      <c r="B24" s="8">
        <v>41519</v>
      </c>
      <c r="C24" s="35" t="s">
        <v>21</v>
      </c>
      <c r="D24" s="35"/>
      <c r="E24" s="16">
        <v>1072500</v>
      </c>
    </row>
    <row r="25" spans="1:5" ht="20.100000000000001" customHeight="1" x14ac:dyDescent="0.2">
      <c r="A25" s="38"/>
      <c r="B25" s="8">
        <v>41526</v>
      </c>
      <c r="C25" s="9" t="s">
        <v>88</v>
      </c>
      <c r="D25" s="9"/>
      <c r="E25" s="16">
        <v>225000</v>
      </c>
    </row>
    <row r="26" spans="1:5" ht="20.100000000000001" customHeight="1" x14ac:dyDescent="0.2">
      <c r="A26" s="38"/>
      <c r="B26" s="8">
        <v>41533</v>
      </c>
      <c r="C26" s="9" t="s">
        <v>89</v>
      </c>
      <c r="D26" s="9"/>
      <c r="E26" s="16">
        <v>185000</v>
      </c>
    </row>
    <row r="27" spans="1:5" ht="20.100000000000001" customHeight="1" x14ac:dyDescent="0.2">
      <c r="A27" s="34"/>
      <c r="B27" s="25">
        <v>41535</v>
      </c>
      <c r="C27" s="39" t="s">
        <v>83</v>
      </c>
      <c r="D27" s="39"/>
      <c r="E27" s="23">
        <v>158000</v>
      </c>
    </row>
    <row r="28" spans="1:5" ht="20.100000000000001" customHeight="1" x14ac:dyDescent="0.2">
      <c r="A28" s="34"/>
      <c r="B28" s="25">
        <v>41543</v>
      </c>
      <c r="C28" s="39" t="s">
        <v>86</v>
      </c>
      <c r="D28" s="39"/>
      <c r="E28" s="23">
        <v>200000</v>
      </c>
    </row>
    <row r="29" spans="1:5" ht="20.100000000000001" customHeight="1" x14ac:dyDescent="0.2">
      <c r="A29" s="34"/>
      <c r="B29" s="25" t="s">
        <v>82</v>
      </c>
      <c r="C29" s="39" t="s">
        <v>22</v>
      </c>
      <c r="D29" s="40"/>
      <c r="E29" s="23">
        <v>490000</v>
      </c>
    </row>
    <row r="30" spans="1:5" ht="20.100000000000001" customHeight="1" x14ac:dyDescent="0.2">
      <c r="A30" s="34"/>
      <c r="B30" s="24" t="s">
        <v>17</v>
      </c>
      <c r="C30" s="41" t="s">
        <v>18</v>
      </c>
      <c r="D30" s="41"/>
      <c r="E30" s="20">
        <f>SUM(E24:E29)</f>
        <v>2330500</v>
      </c>
    </row>
    <row r="31" spans="1:5" ht="20.100000000000001" customHeight="1" x14ac:dyDescent="0.2">
      <c r="A31" s="33" t="s">
        <v>23</v>
      </c>
      <c r="B31" s="8" t="s">
        <v>82</v>
      </c>
      <c r="C31" s="35" t="s">
        <v>24</v>
      </c>
      <c r="D31" s="36"/>
      <c r="E31" s="16">
        <v>680200</v>
      </c>
    </row>
    <row r="32" spans="1:5" ht="20.100000000000001" customHeight="1" x14ac:dyDescent="0.2">
      <c r="A32" s="34"/>
      <c r="B32" s="8" t="s">
        <v>82</v>
      </c>
      <c r="C32" s="37" t="s">
        <v>25</v>
      </c>
      <c r="D32" s="37"/>
      <c r="E32" s="23">
        <v>1106000</v>
      </c>
    </row>
    <row r="33" spans="1:5" ht="20.100000000000001" customHeight="1" x14ac:dyDescent="0.2">
      <c r="A33" s="34"/>
      <c r="B33" s="17" t="s">
        <v>17</v>
      </c>
      <c r="C33" s="31" t="s">
        <v>26</v>
      </c>
      <c r="D33" s="31"/>
      <c r="E33" s="7">
        <f>SUM(E31:E32)</f>
        <v>1786200</v>
      </c>
    </row>
    <row r="34" spans="1:5" ht="20.100000000000001" customHeight="1" x14ac:dyDescent="0.2">
      <c r="A34" s="31" t="s">
        <v>27</v>
      </c>
      <c r="B34" s="31"/>
      <c r="C34" s="31" t="s">
        <v>90</v>
      </c>
      <c r="D34" s="31"/>
      <c r="E34" s="7">
        <f>SUM(E15,E23,E30,E33)</f>
        <v>8370400</v>
      </c>
    </row>
  </sheetData>
  <mergeCells count="28">
    <mergeCell ref="C14:D14"/>
    <mergeCell ref="A31:A33"/>
    <mergeCell ref="C34:D34"/>
    <mergeCell ref="A34:B34"/>
    <mergeCell ref="A24:A30"/>
    <mergeCell ref="C24:D24"/>
    <mergeCell ref="C27:D27"/>
    <mergeCell ref="C28:D28"/>
    <mergeCell ref="C30:D30"/>
    <mergeCell ref="C29:D29"/>
    <mergeCell ref="C31:D31"/>
    <mergeCell ref="C32:D32"/>
    <mergeCell ref="C33:D33"/>
    <mergeCell ref="A13:A15"/>
    <mergeCell ref="C13:D13"/>
    <mergeCell ref="C15:D15"/>
    <mergeCell ref="A1:E1"/>
    <mergeCell ref="A4:C4"/>
    <mergeCell ref="A8:C8"/>
    <mergeCell ref="A9:C9"/>
    <mergeCell ref="C12:D12"/>
    <mergeCell ref="A16:A23"/>
    <mergeCell ref="C16:D16"/>
    <mergeCell ref="C17:D17"/>
    <mergeCell ref="C22:D22"/>
    <mergeCell ref="C23:D23"/>
    <mergeCell ref="C18:D18"/>
    <mergeCell ref="C20:D20"/>
  </mergeCells>
  <phoneticPr fontId="3" type="noConversion"/>
  <pageMargins left="0.23622047244094491" right="0.23622047244094491" top="0.74803149606299213" bottom="0.74803149606299213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0"/>
  <sheetViews>
    <sheetView workbookViewId="0">
      <selection activeCell="G18" sqref="G18"/>
    </sheetView>
  </sheetViews>
  <sheetFormatPr defaultRowHeight="12.75" x14ac:dyDescent="0.2"/>
  <cols>
    <col min="1" max="1" width="15.75" style="1" customWidth="1"/>
    <col min="2" max="2" width="11.875" style="1" customWidth="1"/>
    <col min="3" max="3" width="15.625" style="1" customWidth="1"/>
    <col min="4" max="4" width="26.75" style="1" customWidth="1"/>
    <col min="5" max="5" width="18.625" style="1" customWidth="1"/>
    <col min="6" max="16384" width="9" style="1"/>
  </cols>
  <sheetData>
    <row r="1" spans="1:5" ht="27" x14ac:dyDescent="0.2">
      <c r="A1" s="42" t="s">
        <v>167</v>
      </c>
      <c r="B1" s="43"/>
      <c r="C1" s="43"/>
      <c r="D1" s="43"/>
      <c r="E1" s="44"/>
    </row>
    <row r="2" spans="1:5" ht="13.5" x14ac:dyDescent="0.2">
      <c r="A2" s="2"/>
      <c r="B2" s="3"/>
      <c r="C2" s="2"/>
      <c r="D2" s="2"/>
      <c r="E2" s="2"/>
    </row>
    <row r="3" spans="1:5" ht="22.5" x14ac:dyDescent="0.2">
      <c r="A3" s="4" t="s">
        <v>91</v>
      </c>
      <c r="B3" s="3"/>
      <c r="C3" s="2"/>
      <c r="D3" s="2"/>
      <c r="E3" s="5" t="s">
        <v>92</v>
      </c>
    </row>
    <row r="4" spans="1:5" s="12" customFormat="1" ht="21" customHeight="1" x14ac:dyDescent="0.2">
      <c r="A4" s="45" t="s">
        <v>93</v>
      </c>
      <c r="B4" s="45"/>
      <c r="C4" s="45"/>
      <c r="D4" s="6" t="s">
        <v>94</v>
      </c>
      <c r="E4" s="6" t="s">
        <v>95</v>
      </c>
    </row>
    <row r="5" spans="1:5" s="12" customFormat="1" ht="20.100000000000001" customHeight="1" x14ac:dyDescent="0.2">
      <c r="A5" s="13" t="s">
        <v>96</v>
      </c>
      <c r="B5" s="14"/>
      <c r="C5" s="13"/>
      <c r="D5" s="14" t="s">
        <v>97</v>
      </c>
      <c r="E5" s="15">
        <v>824000</v>
      </c>
    </row>
    <row r="6" spans="1:5" s="12" customFormat="1" ht="20.100000000000001" customHeight="1" x14ac:dyDescent="0.2">
      <c r="A6" s="13" t="s">
        <v>98</v>
      </c>
      <c r="B6" s="14"/>
      <c r="C6" s="13"/>
      <c r="D6" s="14" t="s">
        <v>99</v>
      </c>
      <c r="E6" s="16">
        <v>1454500</v>
      </c>
    </row>
    <row r="7" spans="1:5" s="12" customFormat="1" ht="20.100000000000001" customHeight="1" x14ac:dyDescent="0.2">
      <c r="A7" s="13" t="s">
        <v>100</v>
      </c>
      <c r="B7" s="14"/>
      <c r="C7" s="13"/>
      <c r="D7" s="14" t="s">
        <v>101</v>
      </c>
      <c r="E7" s="15">
        <v>3077000</v>
      </c>
    </row>
    <row r="8" spans="1:5" s="12" customFormat="1" ht="20.100000000000001" customHeight="1" x14ac:dyDescent="0.2">
      <c r="A8" s="46" t="s">
        <v>102</v>
      </c>
      <c r="B8" s="46"/>
      <c r="C8" s="46"/>
      <c r="D8" s="14" t="s">
        <v>97</v>
      </c>
      <c r="E8" s="15">
        <v>867790</v>
      </c>
    </row>
    <row r="9" spans="1:5" s="12" customFormat="1" ht="20.100000000000001" customHeight="1" x14ac:dyDescent="0.2">
      <c r="A9" s="31" t="s">
        <v>103</v>
      </c>
      <c r="B9" s="31"/>
      <c r="C9" s="31"/>
      <c r="D9" s="17" t="str">
        <f>C41</f>
        <v>20건</v>
      </c>
      <c r="E9" s="30">
        <f>SUM(E5:E8)</f>
        <v>6223290</v>
      </c>
    </row>
    <row r="10" spans="1:5" ht="13.5" x14ac:dyDescent="0.2">
      <c r="A10" s="2"/>
      <c r="B10" s="3"/>
      <c r="C10" s="2"/>
      <c r="D10" s="2"/>
      <c r="E10" s="2"/>
    </row>
    <row r="11" spans="1:5" ht="22.5" x14ac:dyDescent="0.2">
      <c r="A11" s="4" t="s">
        <v>104</v>
      </c>
      <c r="B11" s="3"/>
      <c r="C11" s="2"/>
      <c r="D11" s="2"/>
      <c r="E11" s="2"/>
    </row>
    <row r="12" spans="1:5" ht="16.5" customHeight="1" x14ac:dyDescent="0.2">
      <c r="A12" s="6" t="s">
        <v>105</v>
      </c>
      <c r="B12" s="6" t="s">
        <v>106</v>
      </c>
      <c r="C12" s="45" t="s">
        <v>107</v>
      </c>
      <c r="D12" s="45"/>
      <c r="E12" s="6" t="s">
        <v>108</v>
      </c>
    </row>
    <row r="13" spans="1:5" ht="20.100000000000001" customHeight="1" x14ac:dyDescent="0.2">
      <c r="A13" s="38" t="s">
        <v>109</v>
      </c>
      <c r="B13" s="8">
        <v>41480</v>
      </c>
      <c r="C13" s="35" t="s">
        <v>110</v>
      </c>
      <c r="D13" s="50"/>
      <c r="E13" s="11">
        <v>460000</v>
      </c>
    </row>
    <row r="14" spans="1:5" ht="20.100000000000001" customHeight="1" x14ac:dyDescent="0.2">
      <c r="A14" s="55"/>
      <c r="B14" s="21">
        <v>41481</v>
      </c>
      <c r="C14" s="39" t="s">
        <v>111</v>
      </c>
      <c r="D14" s="56"/>
      <c r="E14" s="23">
        <v>364000</v>
      </c>
    </row>
    <row r="15" spans="1:5" ht="20.100000000000001" customHeight="1" x14ac:dyDescent="0.2">
      <c r="A15" s="55"/>
      <c r="B15" s="19" t="s">
        <v>112</v>
      </c>
      <c r="C15" s="48" t="s">
        <v>97</v>
      </c>
      <c r="D15" s="48"/>
      <c r="E15" s="20">
        <f>SUM(E13:E14)</f>
        <v>824000</v>
      </c>
    </row>
    <row r="16" spans="1:5" ht="18.75" customHeight="1" x14ac:dyDescent="0.2">
      <c r="A16" s="52" t="s">
        <v>211</v>
      </c>
      <c r="B16" s="53">
        <v>41458</v>
      </c>
      <c r="C16" s="39" t="s">
        <v>114</v>
      </c>
      <c r="D16" s="39"/>
      <c r="E16" s="54">
        <v>489000</v>
      </c>
    </row>
    <row r="17" spans="1:5" ht="19.5" hidden="1" customHeight="1" x14ac:dyDescent="0.2">
      <c r="A17" s="52"/>
      <c r="B17" s="53"/>
      <c r="C17" s="39"/>
      <c r="D17" s="39"/>
      <c r="E17" s="54"/>
    </row>
    <row r="18" spans="1:5" ht="9.75" hidden="1" customHeight="1" x14ac:dyDescent="0.2">
      <c r="A18" s="52"/>
      <c r="B18" s="53"/>
      <c r="C18" s="39"/>
      <c r="D18" s="39"/>
      <c r="E18" s="54"/>
    </row>
    <row r="19" spans="1:5" ht="19.5" hidden="1" customHeight="1" x14ac:dyDescent="0.2">
      <c r="A19" s="52"/>
      <c r="B19" s="53"/>
      <c r="C19" s="39"/>
      <c r="D19" s="39"/>
      <c r="E19" s="54"/>
    </row>
    <row r="20" spans="1:5" ht="19.5" hidden="1" customHeight="1" x14ac:dyDescent="0.2">
      <c r="A20" s="52"/>
      <c r="B20" s="53"/>
      <c r="C20" s="39"/>
      <c r="D20" s="39"/>
      <c r="E20" s="54"/>
    </row>
    <row r="21" spans="1:5" ht="20.100000000000001" customHeight="1" x14ac:dyDescent="0.2">
      <c r="A21" s="52"/>
      <c r="B21" s="21">
        <v>41464</v>
      </c>
      <c r="C21" s="39" t="s">
        <v>115</v>
      </c>
      <c r="D21" s="39"/>
      <c r="E21" s="23">
        <v>489500</v>
      </c>
    </row>
    <row r="22" spans="1:5" ht="20.100000000000001" customHeight="1" x14ac:dyDescent="0.2">
      <c r="A22" s="52"/>
      <c r="B22" s="21">
        <v>41465</v>
      </c>
      <c r="C22" s="37" t="s">
        <v>116</v>
      </c>
      <c r="D22" s="37"/>
      <c r="E22" s="23">
        <v>223000</v>
      </c>
    </row>
    <row r="23" spans="1:5" ht="20.100000000000001" customHeight="1" x14ac:dyDescent="0.2">
      <c r="A23" s="52"/>
      <c r="B23" s="21">
        <v>41480</v>
      </c>
      <c r="C23" s="37" t="s">
        <v>117</v>
      </c>
      <c r="D23" s="37"/>
      <c r="E23" s="23">
        <v>253000</v>
      </c>
    </row>
    <row r="24" spans="1:5" ht="20.100000000000001" customHeight="1" x14ac:dyDescent="0.2">
      <c r="A24" s="52"/>
      <c r="B24" s="24" t="s">
        <v>112</v>
      </c>
      <c r="C24" s="41" t="s">
        <v>99</v>
      </c>
      <c r="D24" s="41"/>
      <c r="E24" s="20">
        <f>SUM(E16:E23)</f>
        <v>1454500</v>
      </c>
    </row>
    <row r="25" spans="1:5" ht="20.100000000000001" customHeight="1" x14ac:dyDescent="0.2">
      <c r="A25" s="38" t="s">
        <v>118</v>
      </c>
      <c r="B25" s="25">
        <v>41456</v>
      </c>
      <c r="C25" s="39" t="s">
        <v>119</v>
      </c>
      <c r="D25" s="39"/>
      <c r="E25" s="23">
        <v>482500</v>
      </c>
    </row>
    <row r="26" spans="1:5" ht="20.100000000000001" customHeight="1" x14ac:dyDescent="0.2">
      <c r="A26" s="52"/>
      <c r="B26" s="25">
        <v>41456</v>
      </c>
      <c r="C26" s="39" t="s">
        <v>120</v>
      </c>
      <c r="D26" s="39"/>
      <c r="E26" s="23">
        <v>150000</v>
      </c>
    </row>
    <row r="27" spans="1:5" ht="20.100000000000001" customHeight="1" x14ac:dyDescent="0.2">
      <c r="A27" s="52"/>
      <c r="B27" s="25">
        <v>41458</v>
      </c>
      <c r="C27" s="39" t="s">
        <v>121</v>
      </c>
      <c r="D27" s="39"/>
      <c r="E27" s="23">
        <v>40000</v>
      </c>
    </row>
    <row r="28" spans="1:5" ht="20.100000000000001" customHeight="1" x14ac:dyDescent="0.2">
      <c r="A28" s="52"/>
      <c r="B28" s="25">
        <v>41463</v>
      </c>
      <c r="C28" s="39" t="s">
        <v>122</v>
      </c>
      <c r="D28" s="39"/>
      <c r="E28" s="23">
        <v>293000</v>
      </c>
    </row>
    <row r="29" spans="1:5" ht="20.100000000000001" customHeight="1" x14ac:dyDescent="0.2">
      <c r="A29" s="52"/>
      <c r="B29" s="25">
        <v>41466</v>
      </c>
      <c r="C29" s="22" t="s">
        <v>123</v>
      </c>
      <c r="D29" s="22"/>
      <c r="E29" s="23">
        <v>290000</v>
      </c>
    </row>
    <row r="30" spans="1:5" ht="20.100000000000001" customHeight="1" x14ac:dyDescent="0.2">
      <c r="A30" s="52"/>
      <c r="B30" s="25">
        <v>41467</v>
      </c>
      <c r="C30" s="22" t="s">
        <v>124</v>
      </c>
      <c r="D30" s="22"/>
      <c r="E30" s="23">
        <v>374000</v>
      </c>
    </row>
    <row r="31" spans="1:5" ht="20.100000000000001" customHeight="1" x14ac:dyDescent="0.2">
      <c r="A31" s="52"/>
      <c r="B31" s="25">
        <v>41470</v>
      </c>
      <c r="C31" s="39" t="s">
        <v>125</v>
      </c>
      <c r="D31" s="39"/>
      <c r="E31" s="23">
        <v>245500</v>
      </c>
    </row>
    <row r="32" spans="1:5" ht="20.100000000000001" customHeight="1" x14ac:dyDescent="0.2">
      <c r="A32" s="52"/>
      <c r="B32" s="25">
        <v>41470</v>
      </c>
      <c r="C32" s="39" t="s">
        <v>126</v>
      </c>
      <c r="D32" s="39"/>
      <c r="E32" s="23">
        <v>172000</v>
      </c>
    </row>
    <row r="33" spans="1:5" ht="20.100000000000001" customHeight="1" x14ac:dyDescent="0.2">
      <c r="A33" s="52"/>
      <c r="B33" s="28">
        <v>41471</v>
      </c>
      <c r="C33" s="50" t="s">
        <v>122</v>
      </c>
      <c r="D33" s="50"/>
      <c r="E33" s="29">
        <v>218000</v>
      </c>
    </row>
    <row r="34" spans="1:5" ht="20.100000000000001" customHeight="1" x14ac:dyDescent="0.2">
      <c r="A34" s="52"/>
      <c r="B34" s="28">
        <v>41474</v>
      </c>
      <c r="C34" s="50" t="s">
        <v>123</v>
      </c>
      <c r="D34" s="50"/>
      <c r="E34" s="29">
        <v>220000</v>
      </c>
    </row>
    <row r="35" spans="1:5" ht="20.100000000000001" customHeight="1" x14ac:dyDescent="0.2">
      <c r="A35" s="52"/>
      <c r="B35" s="28">
        <v>41478</v>
      </c>
      <c r="C35" s="50" t="s">
        <v>127</v>
      </c>
      <c r="D35" s="50"/>
      <c r="E35" s="29">
        <v>379000</v>
      </c>
    </row>
    <row r="36" spans="1:5" ht="20.100000000000001" customHeight="1" x14ac:dyDescent="0.2">
      <c r="A36" s="52"/>
      <c r="B36" s="28">
        <v>41484</v>
      </c>
      <c r="C36" s="50" t="s">
        <v>128</v>
      </c>
      <c r="D36" s="50"/>
      <c r="E36" s="29">
        <v>213000</v>
      </c>
    </row>
    <row r="37" spans="1:5" ht="20.100000000000001" customHeight="1" x14ac:dyDescent="0.2">
      <c r="A37" s="52"/>
      <c r="B37" s="24" t="s">
        <v>112</v>
      </c>
      <c r="C37" s="41" t="s">
        <v>101</v>
      </c>
      <c r="D37" s="41"/>
      <c r="E37" s="20">
        <f>SUM(E25:E36)</f>
        <v>3077000</v>
      </c>
    </row>
    <row r="38" spans="1:5" ht="20.100000000000001" customHeight="1" x14ac:dyDescent="0.2">
      <c r="A38" s="51" t="s">
        <v>212</v>
      </c>
      <c r="B38" s="8" t="s">
        <v>130</v>
      </c>
      <c r="C38" s="35" t="s">
        <v>131</v>
      </c>
      <c r="D38" s="36"/>
      <c r="E38" s="16">
        <f>87500+75000+210000</f>
        <v>372500</v>
      </c>
    </row>
    <row r="39" spans="1:5" ht="20.100000000000001" customHeight="1" x14ac:dyDescent="0.2">
      <c r="A39" s="52"/>
      <c r="B39" s="8" t="s">
        <v>130</v>
      </c>
      <c r="C39" s="37" t="s">
        <v>132</v>
      </c>
      <c r="D39" s="37"/>
      <c r="E39" s="23">
        <v>495290</v>
      </c>
    </row>
    <row r="40" spans="1:5" ht="20.100000000000001" customHeight="1" x14ac:dyDescent="0.2">
      <c r="A40" s="52"/>
      <c r="B40" s="17" t="s">
        <v>112</v>
      </c>
      <c r="C40" s="31" t="s">
        <v>97</v>
      </c>
      <c r="D40" s="31"/>
      <c r="E40" s="7">
        <f>SUM(E38:E39)</f>
        <v>867790</v>
      </c>
    </row>
    <row r="41" spans="1:5" ht="26.25" customHeight="1" x14ac:dyDescent="0.2">
      <c r="A41" s="31" t="s">
        <v>27</v>
      </c>
      <c r="B41" s="31"/>
      <c r="C41" s="31" t="s">
        <v>133</v>
      </c>
      <c r="D41" s="31"/>
      <c r="E41" s="7">
        <f>SUM(E15,E24,E37,E40)</f>
        <v>6223290</v>
      </c>
    </row>
    <row r="50" spans="4:4" x14ac:dyDescent="0.2">
      <c r="D50" s="18"/>
    </row>
  </sheetData>
  <mergeCells count="35">
    <mergeCell ref="A13:A15"/>
    <mergeCell ref="C13:D13"/>
    <mergeCell ref="C14:D14"/>
    <mergeCell ref="C15:D15"/>
    <mergeCell ref="A1:E1"/>
    <mergeCell ref="A4:C4"/>
    <mergeCell ref="A8:C8"/>
    <mergeCell ref="A9:C9"/>
    <mergeCell ref="C12:D12"/>
    <mergeCell ref="E16:E20"/>
    <mergeCell ref="C21:D21"/>
    <mergeCell ref="C22:D22"/>
    <mergeCell ref="C23:D23"/>
    <mergeCell ref="C24:D24"/>
    <mergeCell ref="C34:D34"/>
    <mergeCell ref="C35:D35"/>
    <mergeCell ref="A16:A24"/>
    <mergeCell ref="B16:B20"/>
    <mergeCell ref="C16:D20"/>
    <mergeCell ref="A41:B41"/>
    <mergeCell ref="C41:D41"/>
    <mergeCell ref="C36:D36"/>
    <mergeCell ref="C37:D37"/>
    <mergeCell ref="A38:A40"/>
    <mergeCell ref="C38:D38"/>
    <mergeCell ref="C39:D39"/>
    <mergeCell ref="C40:D40"/>
    <mergeCell ref="A25:A37"/>
    <mergeCell ref="C25:D25"/>
    <mergeCell ref="C26:D26"/>
    <mergeCell ref="C27:D27"/>
    <mergeCell ref="C28:D28"/>
    <mergeCell ref="C31:D31"/>
    <mergeCell ref="C32:D32"/>
    <mergeCell ref="C33:D3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1"/>
  <sheetViews>
    <sheetView topLeftCell="A10" zoomScale="85" zoomScaleNormal="85" workbookViewId="0">
      <selection activeCell="G18" sqref="G18"/>
    </sheetView>
  </sheetViews>
  <sheetFormatPr defaultRowHeight="12.75" x14ac:dyDescent="0.2"/>
  <cols>
    <col min="1" max="1" width="27.75" style="1" customWidth="1"/>
    <col min="2" max="2" width="13.875" style="1" customWidth="1"/>
    <col min="3" max="3" width="10.375" style="1" customWidth="1"/>
    <col min="4" max="4" width="22.75" style="1" customWidth="1"/>
    <col min="5" max="5" width="22.5" style="1" customWidth="1"/>
    <col min="6" max="16384" width="9" style="1"/>
  </cols>
  <sheetData>
    <row r="1" spans="1:5" ht="27" x14ac:dyDescent="0.2">
      <c r="A1" s="42" t="s">
        <v>168</v>
      </c>
      <c r="B1" s="43"/>
      <c r="C1" s="43"/>
      <c r="D1" s="43"/>
      <c r="E1" s="44"/>
    </row>
    <row r="2" spans="1:5" ht="13.5" x14ac:dyDescent="0.2">
      <c r="A2" s="2"/>
      <c r="B2" s="3"/>
      <c r="C2" s="2"/>
      <c r="D2" s="2"/>
      <c r="E2" s="2"/>
    </row>
    <row r="3" spans="1:5" ht="22.5" x14ac:dyDescent="0.2">
      <c r="A3" s="4" t="s">
        <v>0</v>
      </c>
      <c r="B3" s="3"/>
      <c r="C3" s="2"/>
      <c r="D3" s="2"/>
      <c r="E3" s="5" t="s">
        <v>1</v>
      </c>
    </row>
    <row r="4" spans="1:5" ht="20.100000000000001" customHeight="1" x14ac:dyDescent="0.2">
      <c r="A4" s="45" t="s">
        <v>2</v>
      </c>
      <c r="B4" s="45"/>
      <c r="C4" s="45"/>
      <c r="D4" s="6" t="s">
        <v>3</v>
      </c>
      <c r="E4" s="6" t="s">
        <v>4</v>
      </c>
    </row>
    <row r="5" spans="1:5" ht="20.100000000000001" customHeight="1" x14ac:dyDescent="0.2">
      <c r="A5" s="13" t="s">
        <v>5</v>
      </c>
      <c r="B5" s="14"/>
      <c r="C5" s="13"/>
      <c r="D5" s="14" t="s">
        <v>26</v>
      </c>
      <c r="E5" s="15">
        <v>811000</v>
      </c>
    </row>
    <row r="6" spans="1:5" ht="20.100000000000001" customHeight="1" x14ac:dyDescent="0.2">
      <c r="A6" s="13" t="s">
        <v>6</v>
      </c>
      <c r="B6" s="14"/>
      <c r="C6" s="13"/>
      <c r="D6" s="14" t="str">
        <f>C25</f>
        <v>2건</v>
      </c>
      <c r="E6" s="15">
        <v>565000</v>
      </c>
    </row>
    <row r="7" spans="1:5" ht="20.100000000000001" customHeight="1" x14ac:dyDescent="0.2">
      <c r="A7" s="13" t="s">
        <v>7</v>
      </c>
      <c r="B7" s="14"/>
      <c r="C7" s="13"/>
      <c r="D7" s="14" t="str">
        <f>C37</f>
        <v>10건</v>
      </c>
      <c r="E7" s="15">
        <v>3833600</v>
      </c>
    </row>
    <row r="8" spans="1:5" ht="20.100000000000001" customHeight="1" x14ac:dyDescent="0.2">
      <c r="A8" s="46" t="s">
        <v>8</v>
      </c>
      <c r="B8" s="46"/>
      <c r="C8" s="46"/>
      <c r="D8" s="14" t="str">
        <f>C40</f>
        <v>2건</v>
      </c>
      <c r="E8" s="15">
        <v>897000</v>
      </c>
    </row>
    <row r="9" spans="1:5" ht="20.100000000000001" customHeight="1" x14ac:dyDescent="0.2">
      <c r="A9" s="31" t="s">
        <v>103</v>
      </c>
      <c r="B9" s="31"/>
      <c r="C9" s="31"/>
      <c r="D9" s="17" t="s">
        <v>134</v>
      </c>
      <c r="E9" s="7">
        <f>SUM(E5:E8)</f>
        <v>6106600</v>
      </c>
    </row>
    <row r="10" spans="1:5" ht="13.5" x14ac:dyDescent="0.2">
      <c r="A10" s="2"/>
      <c r="B10" s="3"/>
      <c r="C10" s="2"/>
      <c r="D10" s="2"/>
      <c r="E10" s="2"/>
    </row>
    <row r="11" spans="1:5" ht="22.5" x14ac:dyDescent="0.2">
      <c r="A11" s="4" t="s">
        <v>104</v>
      </c>
      <c r="B11" s="3"/>
      <c r="C11" s="2"/>
      <c r="D11" s="2"/>
      <c r="E11" s="2"/>
    </row>
    <row r="12" spans="1:5" ht="20.100000000000001" customHeight="1" x14ac:dyDescent="0.2">
      <c r="A12" s="6" t="s">
        <v>105</v>
      </c>
      <c r="B12" s="6" t="s">
        <v>106</v>
      </c>
      <c r="C12" s="45" t="s">
        <v>107</v>
      </c>
      <c r="D12" s="45"/>
      <c r="E12" s="6" t="s">
        <v>108</v>
      </c>
    </row>
    <row r="13" spans="1:5" ht="20.100000000000001" customHeight="1" x14ac:dyDescent="0.2">
      <c r="A13" s="38" t="s">
        <v>109</v>
      </c>
      <c r="B13" s="59">
        <v>41498</v>
      </c>
      <c r="C13" s="35" t="s">
        <v>135</v>
      </c>
      <c r="D13" s="35"/>
      <c r="E13" s="60">
        <v>321000</v>
      </c>
    </row>
    <row r="14" spans="1:5" ht="1.5" customHeight="1" x14ac:dyDescent="0.2">
      <c r="A14" s="58"/>
      <c r="B14" s="59"/>
      <c r="C14" s="35"/>
      <c r="D14" s="35"/>
      <c r="E14" s="60"/>
    </row>
    <row r="15" spans="1:5" ht="19.5" hidden="1" customHeight="1" x14ac:dyDescent="0.2">
      <c r="A15" s="58"/>
      <c r="B15" s="59"/>
      <c r="C15" s="35"/>
      <c r="D15" s="35"/>
      <c r="E15" s="60"/>
    </row>
    <row r="16" spans="1:5" ht="19.5" hidden="1" customHeight="1" x14ac:dyDescent="0.2">
      <c r="A16" s="58"/>
      <c r="B16" s="59"/>
      <c r="C16" s="35"/>
      <c r="D16" s="35"/>
      <c r="E16" s="60"/>
    </row>
    <row r="17" spans="1:5" ht="20.100000000000001" customHeight="1" x14ac:dyDescent="0.2">
      <c r="A17" s="58"/>
      <c r="B17" s="8">
        <v>41515</v>
      </c>
      <c r="C17" s="9" t="s">
        <v>136</v>
      </c>
      <c r="D17" s="9"/>
      <c r="E17" s="11">
        <v>490000</v>
      </c>
    </row>
    <row r="18" spans="1:5" ht="20.100000000000001" customHeight="1" x14ac:dyDescent="0.2">
      <c r="A18" s="58"/>
      <c r="B18" s="19" t="s">
        <v>112</v>
      </c>
      <c r="C18" s="48" t="s">
        <v>97</v>
      </c>
      <c r="D18" s="48"/>
      <c r="E18" s="20">
        <f>SUM(E13:E17)</f>
        <v>811000</v>
      </c>
    </row>
    <row r="19" spans="1:5" ht="20.100000000000001" hidden="1" customHeight="1" x14ac:dyDescent="0.2">
      <c r="A19" s="51" t="s">
        <v>213</v>
      </c>
      <c r="B19" s="53">
        <v>41512</v>
      </c>
      <c r="C19" s="39" t="s">
        <v>137</v>
      </c>
      <c r="D19" s="39"/>
      <c r="E19" s="54">
        <v>165000</v>
      </c>
    </row>
    <row r="20" spans="1:5" ht="19.5" hidden="1" customHeight="1" x14ac:dyDescent="0.2">
      <c r="A20" s="51"/>
      <c r="B20" s="53"/>
      <c r="C20" s="39"/>
      <c r="D20" s="39"/>
      <c r="E20" s="54"/>
    </row>
    <row r="21" spans="1:5" ht="19.5" hidden="1" customHeight="1" x14ac:dyDescent="0.2">
      <c r="A21" s="51"/>
      <c r="B21" s="53"/>
      <c r="C21" s="39"/>
      <c r="D21" s="39"/>
      <c r="E21" s="54"/>
    </row>
    <row r="22" spans="1:5" ht="19.5" hidden="1" customHeight="1" x14ac:dyDescent="0.2">
      <c r="A22" s="51"/>
      <c r="B22" s="53"/>
      <c r="C22" s="39"/>
      <c r="D22" s="39"/>
      <c r="E22" s="54"/>
    </row>
    <row r="23" spans="1:5" ht="30" customHeight="1" x14ac:dyDescent="0.2">
      <c r="A23" s="51"/>
      <c r="B23" s="53"/>
      <c r="C23" s="39"/>
      <c r="D23" s="39"/>
      <c r="E23" s="54"/>
    </row>
    <row r="24" spans="1:5" ht="24" customHeight="1" x14ac:dyDescent="0.2">
      <c r="A24" s="51"/>
      <c r="B24" s="21">
        <v>41515</v>
      </c>
      <c r="C24" s="22" t="s">
        <v>138</v>
      </c>
      <c r="D24" s="22"/>
      <c r="E24" s="23">
        <v>400000</v>
      </c>
    </row>
    <row r="25" spans="1:5" ht="20.25" customHeight="1" x14ac:dyDescent="0.2">
      <c r="A25" s="51"/>
      <c r="B25" s="24" t="s">
        <v>112</v>
      </c>
      <c r="C25" s="41" t="s">
        <v>97</v>
      </c>
      <c r="D25" s="41"/>
      <c r="E25" s="20">
        <f>SUM(E19:E24)</f>
        <v>565000</v>
      </c>
    </row>
    <row r="26" spans="1:5" ht="20.100000000000001" customHeight="1" x14ac:dyDescent="0.2">
      <c r="A26" s="38" t="s">
        <v>139</v>
      </c>
      <c r="B26" s="25">
        <v>41487</v>
      </c>
      <c r="C26" s="39" t="s">
        <v>140</v>
      </c>
      <c r="D26" s="39"/>
      <c r="E26" s="23">
        <v>149600</v>
      </c>
    </row>
    <row r="27" spans="1:5" ht="20.100000000000001" customHeight="1" x14ac:dyDescent="0.2">
      <c r="A27" s="51"/>
      <c r="B27" s="25">
        <v>41498</v>
      </c>
      <c r="C27" s="39" t="s">
        <v>141</v>
      </c>
      <c r="D27" s="39"/>
      <c r="E27" s="23">
        <v>249000</v>
      </c>
    </row>
    <row r="28" spans="1:5" ht="20.100000000000001" customHeight="1" x14ac:dyDescent="0.2">
      <c r="A28" s="51"/>
      <c r="B28" s="25">
        <v>41500</v>
      </c>
      <c r="C28" s="39" t="s">
        <v>140</v>
      </c>
      <c r="D28" s="39"/>
      <c r="E28" s="23">
        <v>412000</v>
      </c>
    </row>
    <row r="29" spans="1:5" ht="20.100000000000001" customHeight="1" x14ac:dyDescent="0.2">
      <c r="A29" s="51"/>
      <c r="B29" s="57">
        <v>41505</v>
      </c>
      <c r="C29" s="39" t="s">
        <v>142</v>
      </c>
      <c r="D29" s="39"/>
      <c r="E29" s="54">
        <v>233000</v>
      </c>
    </row>
    <row r="30" spans="1:5" ht="3.75" customHeight="1" x14ac:dyDescent="0.2">
      <c r="A30" s="51"/>
      <c r="B30" s="57"/>
      <c r="C30" s="39"/>
      <c r="D30" s="39"/>
      <c r="E30" s="54"/>
    </row>
    <row r="31" spans="1:5" ht="20.100000000000001" customHeight="1" x14ac:dyDescent="0.2">
      <c r="A31" s="51"/>
      <c r="B31" s="25">
        <v>41505</v>
      </c>
      <c r="C31" s="22" t="s">
        <v>143</v>
      </c>
      <c r="D31" s="22"/>
      <c r="E31" s="23">
        <v>490000</v>
      </c>
    </row>
    <row r="32" spans="1:5" ht="20.100000000000001" customHeight="1" x14ac:dyDescent="0.2">
      <c r="A32" s="51"/>
      <c r="B32" s="25">
        <v>41506</v>
      </c>
      <c r="C32" s="22" t="s">
        <v>144</v>
      </c>
      <c r="D32" s="22"/>
      <c r="E32" s="23">
        <v>536000</v>
      </c>
    </row>
    <row r="33" spans="1:5" ht="20.100000000000001" customHeight="1" x14ac:dyDescent="0.2">
      <c r="A33" s="51"/>
      <c r="B33" s="25">
        <v>41507</v>
      </c>
      <c r="C33" s="22" t="s">
        <v>145</v>
      </c>
      <c r="D33" s="22"/>
      <c r="E33" s="23">
        <v>595000</v>
      </c>
    </row>
    <row r="34" spans="1:5" ht="20.100000000000001" customHeight="1" x14ac:dyDescent="0.2">
      <c r="A34" s="51"/>
      <c r="B34" s="25">
        <v>41508</v>
      </c>
      <c r="C34" s="22" t="s">
        <v>143</v>
      </c>
      <c r="D34" s="22"/>
      <c r="E34" s="23">
        <v>498000</v>
      </c>
    </row>
    <row r="35" spans="1:5" ht="20.100000000000001" customHeight="1" x14ac:dyDescent="0.2">
      <c r="A35" s="51"/>
      <c r="B35" s="25">
        <v>41513</v>
      </c>
      <c r="C35" s="39" t="s">
        <v>146</v>
      </c>
      <c r="D35" s="39"/>
      <c r="E35" s="23">
        <v>274000</v>
      </c>
    </row>
    <row r="36" spans="1:5" ht="20.100000000000001" customHeight="1" x14ac:dyDescent="0.2">
      <c r="A36" s="51"/>
      <c r="B36" s="25">
        <v>41514</v>
      </c>
      <c r="C36" s="39" t="s">
        <v>147</v>
      </c>
      <c r="D36" s="39"/>
      <c r="E36" s="23">
        <v>397000</v>
      </c>
    </row>
    <row r="37" spans="1:5" ht="20.100000000000001" customHeight="1" x14ac:dyDescent="0.2">
      <c r="A37" s="51"/>
      <c r="B37" s="24" t="s">
        <v>112</v>
      </c>
      <c r="C37" s="41" t="s">
        <v>148</v>
      </c>
      <c r="D37" s="41"/>
      <c r="E37" s="20">
        <f>SUM(E26:E36)</f>
        <v>3833600</v>
      </c>
    </row>
    <row r="38" spans="1:5" ht="20.100000000000001" customHeight="1" x14ac:dyDescent="0.2">
      <c r="A38" s="51" t="s">
        <v>212</v>
      </c>
      <c r="B38" s="8" t="s">
        <v>149</v>
      </c>
      <c r="C38" s="35" t="s">
        <v>131</v>
      </c>
      <c r="D38" s="36"/>
      <c r="E38" s="16">
        <f>71000+105000+226000</f>
        <v>402000</v>
      </c>
    </row>
    <row r="39" spans="1:5" ht="20.100000000000001" customHeight="1" x14ac:dyDescent="0.2">
      <c r="A39" s="51"/>
      <c r="B39" s="8" t="s">
        <v>149</v>
      </c>
      <c r="C39" s="37" t="s">
        <v>132</v>
      </c>
      <c r="D39" s="37"/>
      <c r="E39" s="23">
        <v>495000</v>
      </c>
    </row>
    <row r="40" spans="1:5" ht="20.100000000000001" customHeight="1" x14ac:dyDescent="0.2">
      <c r="A40" s="51"/>
      <c r="B40" s="17" t="s">
        <v>112</v>
      </c>
      <c r="C40" s="31" t="s">
        <v>97</v>
      </c>
      <c r="D40" s="31"/>
      <c r="E40" s="7">
        <f>SUM(E38:E39)</f>
        <v>897000</v>
      </c>
    </row>
    <row r="41" spans="1:5" ht="20.25" customHeight="1" x14ac:dyDescent="0.2">
      <c r="A41" s="31" t="s">
        <v>27</v>
      </c>
      <c r="B41" s="31"/>
      <c r="C41" s="31" t="s">
        <v>150</v>
      </c>
      <c r="D41" s="31"/>
      <c r="E41" s="7">
        <f>SUM(E18,E25,E37,E40)</f>
        <v>6106600</v>
      </c>
    </row>
  </sheetData>
  <mergeCells count="31">
    <mergeCell ref="A13:A18"/>
    <mergeCell ref="B13:B16"/>
    <mergeCell ref="C13:D16"/>
    <mergeCell ref="E13:E16"/>
    <mergeCell ref="C18:D18"/>
    <mergeCell ref="A1:E1"/>
    <mergeCell ref="A4:C4"/>
    <mergeCell ref="A8:C8"/>
    <mergeCell ref="A9:C9"/>
    <mergeCell ref="C12:D12"/>
    <mergeCell ref="A19:A25"/>
    <mergeCell ref="B19:B23"/>
    <mergeCell ref="C19:D23"/>
    <mergeCell ref="E19:E23"/>
    <mergeCell ref="C25:D25"/>
    <mergeCell ref="A41:B41"/>
    <mergeCell ref="C41:D41"/>
    <mergeCell ref="C29:D30"/>
    <mergeCell ref="E29:E30"/>
    <mergeCell ref="C35:D35"/>
    <mergeCell ref="C36:D36"/>
    <mergeCell ref="C37:D37"/>
    <mergeCell ref="A38:A40"/>
    <mergeCell ref="C38:D38"/>
    <mergeCell ref="C39:D39"/>
    <mergeCell ref="C40:D40"/>
    <mergeCell ref="A26:A37"/>
    <mergeCell ref="C26:D26"/>
    <mergeCell ref="C27:D27"/>
    <mergeCell ref="C28:D28"/>
    <mergeCell ref="B29:B30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4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2"/>
  <sheetViews>
    <sheetView topLeftCell="A17" zoomScale="85" zoomScaleNormal="85" workbookViewId="0">
      <selection activeCell="G18" sqref="G18"/>
    </sheetView>
  </sheetViews>
  <sheetFormatPr defaultRowHeight="12.75" x14ac:dyDescent="0.2"/>
  <cols>
    <col min="1" max="1" width="28.75" style="1" customWidth="1"/>
    <col min="2" max="2" width="16.25" style="1" customWidth="1"/>
    <col min="3" max="3" width="17.125" style="1" customWidth="1"/>
    <col min="4" max="4" width="16.125" style="1" customWidth="1"/>
    <col min="5" max="5" width="22.125" style="1" customWidth="1"/>
    <col min="6" max="16384" width="9" style="1"/>
  </cols>
  <sheetData>
    <row r="1" spans="1:5" ht="27" x14ac:dyDescent="0.2">
      <c r="A1" s="42" t="s">
        <v>169</v>
      </c>
      <c r="B1" s="43"/>
      <c r="C1" s="43"/>
      <c r="D1" s="43"/>
      <c r="E1" s="44"/>
    </row>
    <row r="2" spans="1:5" ht="13.5" x14ac:dyDescent="0.2">
      <c r="A2" s="2"/>
      <c r="B2" s="3"/>
      <c r="C2" s="2"/>
      <c r="D2" s="2"/>
      <c r="E2" s="2"/>
    </row>
    <row r="3" spans="1:5" ht="22.5" x14ac:dyDescent="0.2">
      <c r="A3" s="4" t="s">
        <v>91</v>
      </c>
      <c r="B3" s="3"/>
      <c r="C3" s="2"/>
      <c r="D3" s="2"/>
      <c r="E3" s="5" t="s">
        <v>92</v>
      </c>
    </row>
    <row r="4" spans="1:5" ht="20.100000000000001" customHeight="1" x14ac:dyDescent="0.2">
      <c r="A4" s="45" t="s">
        <v>93</v>
      </c>
      <c r="B4" s="45"/>
      <c r="C4" s="45"/>
      <c r="D4" s="6" t="s">
        <v>94</v>
      </c>
      <c r="E4" s="6" t="s">
        <v>95</v>
      </c>
    </row>
    <row r="5" spans="1:5" ht="20.100000000000001" customHeight="1" x14ac:dyDescent="0.2">
      <c r="A5" s="13" t="s">
        <v>96</v>
      </c>
      <c r="B5" s="14"/>
      <c r="C5" s="13"/>
      <c r="D5" s="14" t="str">
        <f>C17</f>
        <v>1건</v>
      </c>
      <c r="E5" s="15">
        <v>243997</v>
      </c>
    </row>
    <row r="6" spans="1:5" ht="20.100000000000001" customHeight="1" x14ac:dyDescent="0.2">
      <c r="A6" s="13" t="s">
        <v>98</v>
      </c>
      <c r="B6" s="14"/>
      <c r="C6" s="13"/>
      <c r="D6" s="14" t="str">
        <f>C25</f>
        <v>3건</v>
      </c>
      <c r="E6" s="15">
        <v>1290900</v>
      </c>
    </row>
    <row r="7" spans="1:5" ht="20.100000000000001" customHeight="1" x14ac:dyDescent="0.2">
      <c r="A7" s="13" t="s">
        <v>100</v>
      </c>
      <c r="B7" s="14"/>
      <c r="C7" s="13"/>
      <c r="D7" s="14" t="str">
        <f>C37</f>
        <v>9건</v>
      </c>
      <c r="E7" s="15">
        <v>2908200</v>
      </c>
    </row>
    <row r="8" spans="1:5" ht="20.100000000000001" customHeight="1" x14ac:dyDescent="0.2">
      <c r="A8" s="46" t="s">
        <v>102</v>
      </c>
      <c r="B8" s="46"/>
      <c r="C8" s="46"/>
      <c r="D8" s="14" t="s">
        <v>97</v>
      </c>
      <c r="E8" s="15">
        <v>710440</v>
      </c>
    </row>
    <row r="9" spans="1:5" ht="20.100000000000001" customHeight="1" x14ac:dyDescent="0.2">
      <c r="A9" s="31" t="s">
        <v>103</v>
      </c>
      <c r="B9" s="31"/>
      <c r="C9" s="31"/>
      <c r="D9" s="17">
        <v>15</v>
      </c>
      <c r="E9" s="7">
        <f>SUM(E5:E8)</f>
        <v>5153537</v>
      </c>
    </row>
    <row r="10" spans="1:5" ht="13.5" x14ac:dyDescent="0.2">
      <c r="A10" s="2"/>
      <c r="B10" s="3"/>
      <c r="C10" s="2"/>
      <c r="D10" s="2"/>
      <c r="E10" s="2"/>
    </row>
    <row r="11" spans="1:5" ht="22.5" x14ac:dyDescent="0.2">
      <c r="A11" s="4" t="s">
        <v>104</v>
      </c>
      <c r="B11" s="3"/>
      <c r="C11" s="2"/>
      <c r="D11" s="2"/>
      <c r="E11" s="2"/>
    </row>
    <row r="12" spans="1:5" ht="20.100000000000001" customHeight="1" x14ac:dyDescent="0.2">
      <c r="A12" s="6" t="s">
        <v>105</v>
      </c>
      <c r="B12" s="6" t="s">
        <v>106</v>
      </c>
      <c r="C12" s="45" t="s">
        <v>107</v>
      </c>
      <c r="D12" s="45"/>
      <c r="E12" s="6" t="s">
        <v>108</v>
      </c>
    </row>
    <row r="13" spans="1:5" ht="12.75" customHeight="1" x14ac:dyDescent="0.2">
      <c r="A13" s="38" t="s">
        <v>109</v>
      </c>
      <c r="B13" s="59">
        <v>41526</v>
      </c>
      <c r="C13" s="35" t="s">
        <v>151</v>
      </c>
      <c r="D13" s="35"/>
      <c r="E13" s="60">
        <v>243997</v>
      </c>
    </row>
    <row r="14" spans="1:5" ht="12.75" customHeight="1" x14ac:dyDescent="0.2">
      <c r="A14" s="47"/>
      <c r="B14" s="59"/>
      <c r="C14" s="35"/>
      <c r="D14" s="35"/>
      <c r="E14" s="60"/>
    </row>
    <row r="15" spans="1:5" ht="8.25" hidden="1" customHeight="1" x14ac:dyDescent="0.2">
      <c r="A15" s="47"/>
      <c r="B15" s="59"/>
      <c r="C15" s="35"/>
      <c r="D15" s="35"/>
      <c r="E15" s="60"/>
    </row>
    <row r="16" spans="1:5" ht="19.5" hidden="1" customHeight="1" x14ac:dyDescent="0.2">
      <c r="A16" s="47"/>
      <c r="B16" s="59"/>
      <c r="C16" s="35"/>
      <c r="D16" s="35"/>
      <c r="E16" s="60"/>
    </row>
    <row r="17" spans="1:5" ht="20.100000000000001" customHeight="1" x14ac:dyDescent="0.2">
      <c r="A17" s="47"/>
      <c r="B17" s="19" t="s">
        <v>112</v>
      </c>
      <c r="C17" s="48" t="s">
        <v>152</v>
      </c>
      <c r="D17" s="48"/>
      <c r="E17" s="20">
        <f>SUM(E13:E16)</f>
        <v>243997</v>
      </c>
    </row>
    <row r="18" spans="1:5" ht="20.100000000000001" customHeight="1" x14ac:dyDescent="0.2">
      <c r="A18" s="34" t="s">
        <v>153</v>
      </c>
      <c r="B18" s="53">
        <v>41530</v>
      </c>
      <c r="C18" s="39" t="s">
        <v>154</v>
      </c>
      <c r="D18" s="39"/>
      <c r="E18" s="54">
        <v>480900</v>
      </c>
    </row>
    <row r="19" spans="1:5" ht="5.25" customHeight="1" x14ac:dyDescent="0.2">
      <c r="A19" s="34"/>
      <c r="B19" s="53"/>
      <c r="C19" s="39"/>
      <c r="D19" s="39"/>
      <c r="E19" s="54"/>
    </row>
    <row r="20" spans="1:5" ht="5.25" hidden="1" customHeight="1" x14ac:dyDescent="0.2">
      <c r="A20" s="34"/>
      <c r="B20" s="53"/>
      <c r="C20" s="39"/>
      <c r="D20" s="39"/>
      <c r="E20" s="54"/>
    </row>
    <row r="21" spans="1:5" ht="19.5" hidden="1" customHeight="1" x14ac:dyDescent="0.2">
      <c r="A21" s="34"/>
      <c r="B21" s="53"/>
      <c r="C21" s="39"/>
      <c r="D21" s="39"/>
      <c r="E21" s="54"/>
    </row>
    <row r="22" spans="1:5" ht="19.5" hidden="1" customHeight="1" x14ac:dyDescent="0.2">
      <c r="A22" s="34"/>
      <c r="B22" s="53"/>
      <c r="C22" s="39"/>
      <c r="D22" s="39"/>
      <c r="E22" s="54"/>
    </row>
    <row r="23" spans="1:5" ht="20.100000000000001" customHeight="1" x14ac:dyDescent="0.2">
      <c r="A23" s="34"/>
      <c r="B23" s="21">
        <v>41540</v>
      </c>
      <c r="C23" s="39" t="s">
        <v>155</v>
      </c>
      <c r="D23" s="39"/>
      <c r="E23" s="23">
        <v>374000</v>
      </c>
    </row>
    <row r="24" spans="1:5" ht="20.100000000000001" customHeight="1" x14ac:dyDescent="0.2">
      <c r="A24" s="34"/>
      <c r="B24" s="21">
        <v>41541</v>
      </c>
      <c r="C24" s="39" t="s">
        <v>156</v>
      </c>
      <c r="D24" s="39"/>
      <c r="E24" s="23">
        <v>436000</v>
      </c>
    </row>
    <row r="25" spans="1:5" ht="20.100000000000001" customHeight="1" x14ac:dyDescent="0.2">
      <c r="A25" s="34"/>
      <c r="B25" s="24" t="s">
        <v>112</v>
      </c>
      <c r="C25" s="41" t="s">
        <v>157</v>
      </c>
      <c r="D25" s="41"/>
      <c r="E25" s="20">
        <f>SUM(E18:E24)</f>
        <v>1290900</v>
      </c>
    </row>
    <row r="26" spans="1:5" ht="20.100000000000001" customHeight="1" x14ac:dyDescent="0.2">
      <c r="A26" s="38" t="s">
        <v>139</v>
      </c>
      <c r="B26" s="25">
        <v>41519</v>
      </c>
      <c r="C26" s="39" t="s">
        <v>158</v>
      </c>
      <c r="D26" s="39"/>
      <c r="E26" s="23">
        <v>248000</v>
      </c>
    </row>
    <row r="27" spans="1:5" ht="20.100000000000001" customHeight="1" x14ac:dyDescent="0.2">
      <c r="A27" s="34"/>
      <c r="B27" s="25">
        <v>41527</v>
      </c>
      <c r="C27" s="39" t="s">
        <v>124</v>
      </c>
      <c r="D27" s="39"/>
      <c r="E27" s="23">
        <v>309000</v>
      </c>
    </row>
    <row r="28" spans="1:5" ht="20.100000000000001" customHeight="1" x14ac:dyDescent="0.2">
      <c r="A28" s="34"/>
      <c r="B28" s="25">
        <v>41528</v>
      </c>
      <c r="C28" s="39" t="s">
        <v>159</v>
      </c>
      <c r="D28" s="39"/>
      <c r="E28" s="23">
        <v>197000</v>
      </c>
    </row>
    <row r="29" spans="1:5" ht="20.100000000000001" customHeight="1" x14ac:dyDescent="0.2">
      <c r="A29" s="34"/>
      <c r="B29" s="57">
        <v>41533</v>
      </c>
      <c r="C29" s="39" t="s">
        <v>124</v>
      </c>
      <c r="D29" s="39"/>
      <c r="E29" s="54">
        <v>196000</v>
      </c>
    </row>
    <row r="30" spans="1:5" ht="8.25" customHeight="1" x14ac:dyDescent="0.2">
      <c r="A30" s="34"/>
      <c r="B30" s="57"/>
      <c r="C30" s="39"/>
      <c r="D30" s="39"/>
      <c r="E30" s="54"/>
    </row>
    <row r="31" spans="1:5" ht="20.100000000000001" customHeight="1" x14ac:dyDescent="0.2">
      <c r="A31" s="34"/>
      <c r="B31" s="57">
        <v>41534</v>
      </c>
      <c r="C31" s="39" t="s">
        <v>160</v>
      </c>
      <c r="D31" s="39"/>
      <c r="E31" s="54">
        <v>244200</v>
      </c>
    </row>
    <row r="32" spans="1:5" ht="1.5" customHeight="1" x14ac:dyDescent="0.2">
      <c r="A32" s="34"/>
      <c r="B32" s="57"/>
      <c r="C32" s="39"/>
      <c r="D32" s="39"/>
      <c r="E32" s="54"/>
    </row>
    <row r="33" spans="1:5" ht="20.100000000000001" customHeight="1" x14ac:dyDescent="0.2">
      <c r="A33" s="34"/>
      <c r="B33" s="25">
        <v>41534</v>
      </c>
      <c r="C33" s="39" t="s">
        <v>161</v>
      </c>
      <c r="D33" s="39"/>
      <c r="E33" s="23">
        <v>480000</v>
      </c>
    </row>
    <row r="34" spans="1:5" ht="20.100000000000001" customHeight="1" x14ac:dyDescent="0.2">
      <c r="A34" s="34"/>
      <c r="B34" s="25">
        <v>41540</v>
      </c>
      <c r="C34" s="39" t="s">
        <v>162</v>
      </c>
      <c r="D34" s="39"/>
      <c r="E34" s="23">
        <v>419000</v>
      </c>
    </row>
    <row r="35" spans="1:5" ht="20.100000000000001" customHeight="1" x14ac:dyDescent="0.2">
      <c r="A35" s="34"/>
      <c r="B35" s="25">
        <v>41542</v>
      </c>
      <c r="C35" s="22" t="s">
        <v>163</v>
      </c>
      <c r="D35" s="22"/>
      <c r="E35" s="23">
        <v>505000</v>
      </c>
    </row>
    <row r="36" spans="1:5" ht="20.100000000000001" customHeight="1" x14ac:dyDescent="0.2">
      <c r="A36" s="34"/>
      <c r="B36" s="25">
        <v>41544</v>
      </c>
      <c r="C36" s="39" t="s">
        <v>162</v>
      </c>
      <c r="D36" s="39"/>
      <c r="E36" s="23">
        <v>310000</v>
      </c>
    </row>
    <row r="37" spans="1:5" ht="20.100000000000001" customHeight="1" x14ac:dyDescent="0.2">
      <c r="A37" s="34"/>
      <c r="B37" s="24" t="s">
        <v>112</v>
      </c>
      <c r="C37" s="41" t="s">
        <v>164</v>
      </c>
      <c r="D37" s="41"/>
      <c r="E37" s="20">
        <f>SUM(E26:E36)</f>
        <v>2908200</v>
      </c>
    </row>
    <row r="38" spans="1:5" ht="20.100000000000001" customHeight="1" x14ac:dyDescent="0.2">
      <c r="A38" s="33" t="s">
        <v>129</v>
      </c>
      <c r="B38" s="59" t="s">
        <v>165</v>
      </c>
      <c r="C38" s="35" t="s">
        <v>131</v>
      </c>
      <c r="D38" s="35"/>
      <c r="E38" s="61">
        <f>105000+19000+94000</f>
        <v>218000</v>
      </c>
    </row>
    <row r="39" spans="1:5" ht="6" customHeight="1" x14ac:dyDescent="0.2">
      <c r="A39" s="34"/>
      <c r="B39" s="59"/>
      <c r="C39" s="35"/>
      <c r="D39" s="35"/>
      <c r="E39" s="61"/>
    </row>
    <row r="40" spans="1:5" ht="20.100000000000001" customHeight="1" x14ac:dyDescent="0.2">
      <c r="A40" s="34"/>
      <c r="B40" s="8" t="s">
        <v>165</v>
      </c>
      <c r="C40" s="37" t="s">
        <v>132</v>
      </c>
      <c r="D40" s="37"/>
      <c r="E40" s="16">
        <v>492440</v>
      </c>
    </row>
    <row r="41" spans="1:5" ht="20.100000000000001" customHeight="1" x14ac:dyDescent="0.2">
      <c r="A41" s="34"/>
      <c r="B41" s="17" t="s">
        <v>112</v>
      </c>
      <c r="C41" s="31" t="s">
        <v>97</v>
      </c>
      <c r="D41" s="31"/>
      <c r="E41" s="7">
        <f>SUM(E38:E40)</f>
        <v>710440</v>
      </c>
    </row>
    <row r="42" spans="1:5" ht="20.100000000000001" customHeight="1" x14ac:dyDescent="0.2">
      <c r="A42" s="17" t="s">
        <v>27</v>
      </c>
      <c r="B42" s="17"/>
      <c r="C42" s="31" t="s">
        <v>166</v>
      </c>
      <c r="D42" s="31"/>
      <c r="E42" s="7">
        <f>SUM(E17,E25,E37,E41)</f>
        <v>5153537</v>
      </c>
    </row>
  </sheetData>
  <mergeCells count="38">
    <mergeCell ref="A13:A17"/>
    <mergeCell ref="B13:B16"/>
    <mergeCell ref="C13:D16"/>
    <mergeCell ref="E13:E16"/>
    <mergeCell ref="C17:D17"/>
    <mergeCell ref="A1:E1"/>
    <mergeCell ref="A4:C4"/>
    <mergeCell ref="A8:C8"/>
    <mergeCell ref="A9:C9"/>
    <mergeCell ref="C12:D12"/>
    <mergeCell ref="A18:A25"/>
    <mergeCell ref="B18:B22"/>
    <mergeCell ref="C18:D22"/>
    <mergeCell ref="E18:E22"/>
    <mergeCell ref="C23:D23"/>
    <mergeCell ref="C24:D24"/>
    <mergeCell ref="C25:D25"/>
    <mergeCell ref="C34:D34"/>
    <mergeCell ref="A26:A37"/>
    <mergeCell ref="C26:D26"/>
    <mergeCell ref="C27:D27"/>
    <mergeCell ref="C28:D28"/>
    <mergeCell ref="B29:B30"/>
    <mergeCell ref="C29:D30"/>
    <mergeCell ref="C36:D36"/>
    <mergeCell ref="C37:D37"/>
    <mergeCell ref="E29:E30"/>
    <mergeCell ref="B31:B32"/>
    <mergeCell ref="C31:D32"/>
    <mergeCell ref="E31:E32"/>
    <mergeCell ref="C33:D33"/>
    <mergeCell ref="C42:D42"/>
    <mergeCell ref="A38:A41"/>
    <mergeCell ref="B38:B39"/>
    <mergeCell ref="C38:D39"/>
    <mergeCell ref="E38:E39"/>
    <mergeCell ref="C40:D40"/>
    <mergeCell ref="C41:D41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1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4"/>
  <sheetViews>
    <sheetView topLeftCell="A13" workbookViewId="0">
      <selection activeCell="G18" sqref="G18"/>
    </sheetView>
  </sheetViews>
  <sheetFormatPr defaultRowHeight="16.5" x14ac:dyDescent="0.3"/>
  <cols>
    <col min="1" max="1" width="14.5" customWidth="1"/>
    <col min="2" max="2" width="14" customWidth="1"/>
    <col min="3" max="3" width="34.875" customWidth="1"/>
    <col min="4" max="4" width="20" customWidth="1"/>
  </cols>
  <sheetData>
    <row r="1" spans="1:4" s="26" customFormat="1" ht="27" x14ac:dyDescent="0.3">
      <c r="A1" s="42" t="s">
        <v>170</v>
      </c>
      <c r="B1" s="43"/>
      <c r="C1" s="43"/>
      <c r="D1" s="44"/>
    </row>
    <row r="2" spans="1:4" s="26" customFormat="1" x14ac:dyDescent="0.3">
      <c r="A2" s="2"/>
      <c r="B2" s="3"/>
      <c r="C2" s="2"/>
      <c r="D2" s="2"/>
    </row>
    <row r="3" spans="1:4" s="26" customFormat="1" ht="22.5" x14ac:dyDescent="0.3">
      <c r="A3" s="4" t="s">
        <v>91</v>
      </c>
      <c r="B3" s="3"/>
      <c r="C3" s="2"/>
      <c r="D3" s="5" t="s">
        <v>92</v>
      </c>
    </row>
    <row r="4" spans="1:4" s="27" customFormat="1" ht="21" customHeight="1" x14ac:dyDescent="0.2">
      <c r="A4" s="45" t="s">
        <v>93</v>
      </c>
      <c r="B4" s="45"/>
      <c r="C4" s="45"/>
      <c r="D4" s="6" t="s">
        <v>95</v>
      </c>
    </row>
    <row r="5" spans="1:4" s="27" customFormat="1" ht="20.100000000000001" customHeight="1" x14ac:dyDescent="0.2">
      <c r="A5" s="13" t="s">
        <v>96</v>
      </c>
      <c r="B5" s="14"/>
      <c r="C5" s="13"/>
      <c r="D5" s="15">
        <f>D20</f>
        <v>1906500</v>
      </c>
    </row>
    <row r="6" spans="1:4" s="27" customFormat="1" ht="20.100000000000001" customHeight="1" x14ac:dyDescent="0.2">
      <c r="A6" s="13" t="s">
        <v>98</v>
      </c>
      <c r="B6" s="14"/>
      <c r="C6" s="13"/>
      <c r="D6" s="15">
        <f>D25</f>
        <v>1382000</v>
      </c>
    </row>
    <row r="7" spans="1:4" s="27" customFormat="1" ht="20.100000000000001" customHeight="1" x14ac:dyDescent="0.2">
      <c r="A7" s="13" t="s">
        <v>100</v>
      </c>
      <c r="B7" s="14"/>
      <c r="C7" s="13"/>
      <c r="D7" s="15">
        <f>D30</f>
        <v>1334500</v>
      </c>
    </row>
    <row r="8" spans="1:4" s="27" customFormat="1" ht="20.100000000000001" customHeight="1" x14ac:dyDescent="0.2">
      <c r="A8" s="46" t="s">
        <v>171</v>
      </c>
      <c r="B8" s="46"/>
      <c r="C8" s="46"/>
      <c r="D8" s="15">
        <f>D33</f>
        <v>755950</v>
      </c>
    </row>
    <row r="9" spans="1:4" s="27" customFormat="1" ht="20.100000000000001" customHeight="1" x14ac:dyDescent="0.2">
      <c r="A9" s="31" t="s">
        <v>103</v>
      </c>
      <c r="B9" s="31"/>
      <c r="C9" s="31"/>
      <c r="D9" s="7">
        <f>SUM(D5:D8)</f>
        <v>5378950</v>
      </c>
    </row>
    <row r="10" spans="1:4" s="26" customFormat="1" x14ac:dyDescent="0.3">
      <c r="A10" s="2"/>
      <c r="B10" s="3"/>
      <c r="C10" s="2"/>
      <c r="D10" s="2"/>
    </row>
    <row r="11" spans="1:4" s="26" customFormat="1" ht="22.5" x14ac:dyDescent="0.3">
      <c r="A11" s="4" t="s">
        <v>104</v>
      </c>
      <c r="B11" s="3"/>
      <c r="C11" s="2"/>
      <c r="D11" s="2"/>
    </row>
    <row r="12" spans="1:4" s="26" customFormat="1" ht="16.5" customHeight="1" x14ac:dyDescent="0.3">
      <c r="A12" s="6" t="s">
        <v>105</v>
      </c>
      <c r="B12" s="6" t="s">
        <v>106</v>
      </c>
      <c r="C12" s="6" t="s">
        <v>107</v>
      </c>
      <c r="D12" s="6" t="s">
        <v>108</v>
      </c>
    </row>
    <row r="13" spans="1:4" s="26" customFormat="1" ht="16.5" customHeight="1" x14ac:dyDescent="0.3">
      <c r="A13" s="38" t="s">
        <v>109</v>
      </c>
      <c r="B13" s="8">
        <v>41463</v>
      </c>
      <c r="C13" s="9" t="s">
        <v>172</v>
      </c>
      <c r="D13" s="11">
        <v>196000</v>
      </c>
    </row>
    <row r="14" spans="1:4" s="26" customFormat="1" ht="16.5" customHeight="1" x14ac:dyDescent="0.3">
      <c r="A14" s="38"/>
      <c r="B14" s="8">
        <v>41463</v>
      </c>
      <c r="C14" s="9" t="s">
        <v>173</v>
      </c>
      <c r="D14" s="11">
        <v>277000</v>
      </c>
    </row>
    <row r="15" spans="1:4" s="26" customFormat="1" ht="23.25" customHeight="1" x14ac:dyDescent="0.3">
      <c r="A15" s="64"/>
      <c r="B15" s="21">
        <v>41465</v>
      </c>
      <c r="C15" s="22" t="s">
        <v>174</v>
      </c>
      <c r="D15" s="23">
        <v>154500</v>
      </c>
    </row>
    <row r="16" spans="1:4" s="26" customFormat="1" ht="23.25" customHeight="1" x14ac:dyDescent="0.3">
      <c r="A16" s="64"/>
      <c r="B16" s="21">
        <v>41466</v>
      </c>
      <c r="C16" s="22" t="s">
        <v>175</v>
      </c>
      <c r="D16" s="23">
        <v>332500</v>
      </c>
    </row>
    <row r="17" spans="1:4" s="26" customFormat="1" ht="23.25" customHeight="1" x14ac:dyDescent="0.3">
      <c r="A17" s="64"/>
      <c r="B17" s="21">
        <v>41471</v>
      </c>
      <c r="C17" s="22" t="s">
        <v>176</v>
      </c>
      <c r="D17" s="23">
        <v>270000</v>
      </c>
    </row>
    <row r="18" spans="1:4" s="26" customFormat="1" ht="23.25" customHeight="1" x14ac:dyDescent="0.3">
      <c r="A18" s="64"/>
      <c r="B18" s="21">
        <v>41473</v>
      </c>
      <c r="C18" s="22" t="s">
        <v>177</v>
      </c>
      <c r="D18" s="23">
        <v>475000</v>
      </c>
    </row>
    <row r="19" spans="1:4" s="26" customFormat="1" ht="23.25" customHeight="1" x14ac:dyDescent="0.3">
      <c r="A19" s="64"/>
      <c r="B19" s="21">
        <v>41474</v>
      </c>
      <c r="C19" s="22" t="s">
        <v>178</v>
      </c>
      <c r="D19" s="23">
        <v>201500</v>
      </c>
    </row>
    <row r="20" spans="1:4" s="26" customFormat="1" ht="20.100000000000001" customHeight="1" x14ac:dyDescent="0.3">
      <c r="A20" s="64"/>
      <c r="B20" s="19" t="s">
        <v>112</v>
      </c>
      <c r="C20" s="19" t="s">
        <v>179</v>
      </c>
      <c r="D20" s="20">
        <f>SUM(D13:D19)</f>
        <v>1906500</v>
      </c>
    </row>
    <row r="21" spans="1:4" s="26" customFormat="1" ht="21" customHeight="1" x14ac:dyDescent="0.3">
      <c r="A21" s="62" t="s">
        <v>113</v>
      </c>
      <c r="B21" s="21">
        <v>41456</v>
      </c>
      <c r="C21" s="22" t="s">
        <v>180</v>
      </c>
      <c r="D21" s="23">
        <v>490000</v>
      </c>
    </row>
    <row r="22" spans="1:4" s="26" customFormat="1" ht="21" customHeight="1" x14ac:dyDescent="0.3">
      <c r="A22" s="62"/>
      <c r="B22" s="21">
        <v>41464</v>
      </c>
      <c r="C22" s="22" t="s">
        <v>181</v>
      </c>
      <c r="D22" s="23">
        <v>145000</v>
      </c>
    </row>
    <row r="23" spans="1:4" s="26" customFormat="1" ht="21" customHeight="1" x14ac:dyDescent="0.3">
      <c r="A23" s="62"/>
      <c r="B23" s="21">
        <v>41470</v>
      </c>
      <c r="C23" s="22" t="s">
        <v>181</v>
      </c>
      <c r="D23" s="23">
        <v>300000</v>
      </c>
    </row>
    <row r="24" spans="1:4" s="26" customFormat="1" ht="21" customHeight="1" x14ac:dyDescent="0.3">
      <c r="A24" s="62"/>
      <c r="B24" s="21">
        <v>41477</v>
      </c>
      <c r="C24" s="22" t="s">
        <v>182</v>
      </c>
      <c r="D24" s="23">
        <v>447000</v>
      </c>
    </row>
    <row r="25" spans="1:4" s="26" customFormat="1" ht="21.75" customHeight="1" x14ac:dyDescent="0.3">
      <c r="A25" s="62"/>
      <c r="B25" s="24" t="s">
        <v>112</v>
      </c>
      <c r="C25" s="24" t="s">
        <v>99</v>
      </c>
      <c r="D25" s="20">
        <f>SUM(D21:D24)</f>
        <v>1382000</v>
      </c>
    </row>
    <row r="26" spans="1:4" s="26" customFormat="1" ht="20.100000000000001" customHeight="1" x14ac:dyDescent="0.3">
      <c r="A26" s="62"/>
      <c r="B26" s="25">
        <v>41460</v>
      </c>
      <c r="C26" s="22" t="s">
        <v>183</v>
      </c>
      <c r="D26" s="23">
        <v>185000</v>
      </c>
    </row>
    <row r="27" spans="1:4" s="26" customFormat="1" ht="20.100000000000001" customHeight="1" x14ac:dyDescent="0.3">
      <c r="A27" s="62"/>
      <c r="B27" s="25">
        <v>41477</v>
      </c>
      <c r="C27" s="22" t="s">
        <v>124</v>
      </c>
      <c r="D27" s="23">
        <v>395000</v>
      </c>
    </row>
    <row r="28" spans="1:4" s="26" customFormat="1" ht="20.100000000000001" customHeight="1" x14ac:dyDescent="0.3">
      <c r="A28" s="62"/>
      <c r="B28" s="25">
        <v>41484</v>
      </c>
      <c r="C28" s="22" t="s">
        <v>184</v>
      </c>
      <c r="D28" s="23">
        <v>387500</v>
      </c>
    </row>
    <row r="29" spans="1:4" s="26" customFormat="1" ht="20.100000000000001" customHeight="1" x14ac:dyDescent="0.3">
      <c r="A29" s="62"/>
      <c r="B29" s="25">
        <v>41486</v>
      </c>
      <c r="C29" s="22" t="s">
        <v>185</v>
      </c>
      <c r="D29" s="23">
        <v>367000</v>
      </c>
    </row>
    <row r="30" spans="1:4" s="26" customFormat="1" ht="20.100000000000001" customHeight="1" x14ac:dyDescent="0.3">
      <c r="A30" s="62"/>
      <c r="B30" s="24" t="s">
        <v>112</v>
      </c>
      <c r="C30" s="24" t="s">
        <v>99</v>
      </c>
      <c r="D30" s="20">
        <f>SUM(D26:D29)</f>
        <v>1334500</v>
      </c>
    </row>
    <row r="31" spans="1:4" s="26" customFormat="1" ht="20.100000000000001" customHeight="1" x14ac:dyDescent="0.3">
      <c r="A31" s="63" t="s">
        <v>129</v>
      </c>
      <c r="B31" s="8" t="s">
        <v>130</v>
      </c>
      <c r="C31" s="9" t="s">
        <v>186</v>
      </c>
      <c r="D31" s="16">
        <v>497850</v>
      </c>
    </row>
    <row r="32" spans="1:4" s="26" customFormat="1" ht="20.100000000000001" customHeight="1" x14ac:dyDescent="0.3">
      <c r="A32" s="63"/>
      <c r="B32" s="8" t="s">
        <v>187</v>
      </c>
      <c r="C32" s="9" t="s">
        <v>188</v>
      </c>
      <c r="D32" s="16">
        <v>258100</v>
      </c>
    </row>
    <row r="33" spans="1:4" s="26" customFormat="1" ht="20.100000000000001" customHeight="1" x14ac:dyDescent="0.3">
      <c r="A33" s="62"/>
      <c r="B33" s="17" t="s">
        <v>112</v>
      </c>
      <c r="C33" s="17" t="s">
        <v>97</v>
      </c>
      <c r="D33" s="7">
        <f>SUM(D31:D32)</f>
        <v>755950</v>
      </c>
    </row>
    <row r="34" spans="1:4" s="26" customFormat="1" ht="20.100000000000001" customHeight="1" x14ac:dyDescent="0.3">
      <c r="A34" s="31" t="s">
        <v>189</v>
      </c>
      <c r="B34" s="31"/>
      <c r="C34" s="17" t="s">
        <v>190</v>
      </c>
      <c r="D34" s="7">
        <f>D9</f>
        <v>5378950</v>
      </c>
    </row>
  </sheetData>
  <mergeCells count="9">
    <mergeCell ref="A26:A30"/>
    <mergeCell ref="A31:A33"/>
    <mergeCell ref="A34:B34"/>
    <mergeCell ref="A1:D1"/>
    <mergeCell ref="A4:C4"/>
    <mergeCell ref="A8:C8"/>
    <mergeCell ref="A9:C9"/>
    <mergeCell ref="A13:A20"/>
    <mergeCell ref="A21:A25"/>
  </mergeCells>
  <phoneticPr fontId="3" type="noConversion"/>
  <pageMargins left="0.23622047244094491" right="0.23622047244094491" top="0.74803149606299213" bottom="0.74803149606299213" header="0.31496062992125984" footer="0.31496062992125984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9"/>
  <sheetViews>
    <sheetView topLeftCell="A16" workbookViewId="0">
      <selection activeCell="G18" sqref="G18"/>
    </sheetView>
  </sheetViews>
  <sheetFormatPr defaultRowHeight="16.5" x14ac:dyDescent="0.3"/>
  <cols>
    <col min="1" max="1" width="14.625" customWidth="1"/>
    <col min="2" max="2" width="14.25" customWidth="1"/>
    <col min="3" max="3" width="41" customWidth="1"/>
    <col min="4" max="4" width="21" customWidth="1"/>
  </cols>
  <sheetData>
    <row r="1" spans="1:4" s="26" customFormat="1" ht="27" x14ac:dyDescent="0.3">
      <c r="A1" s="42" t="s">
        <v>191</v>
      </c>
      <c r="B1" s="43"/>
      <c r="C1" s="43"/>
      <c r="D1" s="44"/>
    </row>
    <row r="2" spans="1:4" s="26" customFormat="1" x14ac:dyDescent="0.3">
      <c r="A2" s="2"/>
      <c r="B2" s="3"/>
      <c r="C2" s="2"/>
      <c r="D2" s="2"/>
    </row>
    <row r="3" spans="1:4" s="26" customFormat="1" ht="22.5" x14ac:dyDescent="0.3">
      <c r="A3" s="4" t="s">
        <v>91</v>
      </c>
      <c r="B3" s="3"/>
      <c r="C3" s="2"/>
      <c r="D3" s="5" t="s">
        <v>92</v>
      </c>
    </row>
    <row r="4" spans="1:4" s="27" customFormat="1" ht="21" customHeight="1" x14ac:dyDescent="0.2">
      <c r="A4" s="45" t="s">
        <v>93</v>
      </c>
      <c r="B4" s="45"/>
      <c r="C4" s="45"/>
      <c r="D4" s="6" t="s">
        <v>95</v>
      </c>
    </row>
    <row r="5" spans="1:4" s="27" customFormat="1" ht="20.100000000000001" customHeight="1" x14ac:dyDescent="0.2">
      <c r="A5" s="13" t="s">
        <v>96</v>
      </c>
      <c r="B5" s="14"/>
      <c r="C5" s="13"/>
      <c r="D5" s="15">
        <v>894000</v>
      </c>
    </row>
    <row r="6" spans="1:4" s="27" customFormat="1" ht="20.100000000000001" customHeight="1" x14ac:dyDescent="0.2">
      <c r="A6" s="13" t="s">
        <v>98</v>
      </c>
      <c r="B6" s="14"/>
      <c r="C6" s="13"/>
      <c r="D6" s="15">
        <v>633000</v>
      </c>
    </row>
    <row r="7" spans="1:4" s="27" customFormat="1" ht="20.100000000000001" customHeight="1" x14ac:dyDescent="0.2">
      <c r="A7" s="13" t="s">
        <v>100</v>
      </c>
      <c r="B7" s="14"/>
      <c r="C7" s="13"/>
      <c r="D7" s="15">
        <v>1622000</v>
      </c>
    </row>
    <row r="8" spans="1:4" s="27" customFormat="1" ht="20.100000000000001" customHeight="1" x14ac:dyDescent="0.2">
      <c r="A8" s="46" t="s">
        <v>171</v>
      </c>
      <c r="B8" s="46"/>
      <c r="C8" s="46"/>
      <c r="D8" s="15">
        <v>496220</v>
      </c>
    </row>
    <row r="9" spans="1:4" s="27" customFormat="1" ht="20.100000000000001" customHeight="1" x14ac:dyDescent="0.2">
      <c r="A9" s="31" t="s">
        <v>103</v>
      </c>
      <c r="B9" s="31"/>
      <c r="C9" s="31"/>
      <c r="D9" s="7">
        <f>SUM(D5:D8)</f>
        <v>3645220</v>
      </c>
    </row>
    <row r="10" spans="1:4" s="26" customFormat="1" x14ac:dyDescent="0.3">
      <c r="A10" s="2"/>
      <c r="B10" s="3"/>
      <c r="C10" s="2"/>
      <c r="D10" s="2"/>
    </row>
    <row r="11" spans="1:4" s="26" customFormat="1" ht="22.5" x14ac:dyDescent="0.3">
      <c r="A11" s="4" t="s">
        <v>104</v>
      </c>
      <c r="B11" s="3"/>
      <c r="C11" s="2"/>
      <c r="D11" s="2"/>
    </row>
    <row r="12" spans="1:4" s="26" customFormat="1" ht="16.5" customHeight="1" x14ac:dyDescent="0.3">
      <c r="A12" s="6" t="s">
        <v>105</v>
      </c>
      <c r="B12" s="6" t="s">
        <v>106</v>
      </c>
      <c r="C12" s="6" t="s">
        <v>107</v>
      </c>
      <c r="D12" s="6" t="s">
        <v>108</v>
      </c>
    </row>
    <row r="13" spans="1:4" s="26" customFormat="1" ht="16.5" customHeight="1" x14ac:dyDescent="0.3">
      <c r="A13" s="38" t="s">
        <v>109</v>
      </c>
      <c r="B13" s="8">
        <v>41487</v>
      </c>
      <c r="C13" s="9" t="s">
        <v>192</v>
      </c>
      <c r="D13" s="11">
        <v>160000</v>
      </c>
    </row>
    <row r="14" spans="1:4" s="26" customFormat="1" ht="23.25" customHeight="1" x14ac:dyDescent="0.3">
      <c r="A14" s="64"/>
      <c r="B14" s="21">
        <v>41498</v>
      </c>
      <c r="C14" s="22" t="s">
        <v>193</v>
      </c>
      <c r="D14" s="23">
        <v>353000</v>
      </c>
    </row>
    <row r="15" spans="1:4" s="26" customFormat="1" ht="23.25" customHeight="1" x14ac:dyDescent="0.3">
      <c r="A15" s="64"/>
      <c r="B15" s="21">
        <v>41505</v>
      </c>
      <c r="C15" s="22" t="s">
        <v>193</v>
      </c>
      <c r="D15" s="23">
        <v>125000</v>
      </c>
    </row>
    <row r="16" spans="1:4" s="26" customFormat="1" ht="23.25" customHeight="1" x14ac:dyDescent="0.3">
      <c r="A16" s="64"/>
      <c r="B16" s="21">
        <v>41506</v>
      </c>
      <c r="C16" s="22" t="s">
        <v>173</v>
      </c>
      <c r="D16" s="23">
        <v>256000</v>
      </c>
    </row>
    <row r="17" spans="1:4" s="26" customFormat="1" ht="20.100000000000001" customHeight="1" x14ac:dyDescent="0.3">
      <c r="A17" s="64"/>
      <c r="B17" s="19" t="s">
        <v>112</v>
      </c>
      <c r="C17" s="19" t="s">
        <v>99</v>
      </c>
      <c r="D17" s="20">
        <f>SUM(D13:D16)</f>
        <v>894000</v>
      </c>
    </row>
    <row r="18" spans="1:4" s="26" customFormat="1" ht="21" customHeight="1" x14ac:dyDescent="0.3">
      <c r="A18" s="62" t="s">
        <v>113</v>
      </c>
      <c r="B18" s="21">
        <v>41505</v>
      </c>
      <c r="C18" s="22" t="s">
        <v>194</v>
      </c>
      <c r="D18" s="23">
        <v>170000</v>
      </c>
    </row>
    <row r="19" spans="1:4" s="26" customFormat="1" ht="21" customHeight="1" x14ac:dyDescent="0.3">
      <c r="A19" s="62"/>
      <c r="B19" s="21">
        <v>41505</v>
      </c>
      <c r="C19" s="22" t="s">
        <v>195</v>
      </c>
      <c r="D19" s="23">
        <v>463000</v>
      </c>
    </row>
    <row r="20" spans="1:4" s="26" customFormat="1" ht="21.75" customHeight="1" x14ac:dyDescent="0.3">
      <c r="A20" s="62"/>
      <c r="B20" s="24" t="s">
        <v>112</v>
      </c>
      <c r="C20" s="24" t="s">
        <v>97</v>
      </c>
      <c r="D20" s="20">
        <f>SUM(D18:D19)</f>
        <v>633000</v>
      </c>
    </row>
    <row r="21" spans="1:4" s="26" customFormat="1" ht="20.100000000000001" customHeight="1" x14ac:dyDescent="0.3">
      <c r="A21" s="62"/>
      <c r="B21" s="25">
        <v>41492</v>
      </c>
      <c r="C21" s="22" t="s">
        <v>196</v>
      </c>
      <c r="D21" s="23">
        <v>158000</v>
      </c>
    </row>
    <row r="22" spans="1:4" s="26" customFormat="1" ht="20.100000000000001" customHeight="1" x14ac:dyDescent="0.3">
      <c r="A22" s="62"/>
      <c r="B22" s="25">
        <v>41499</v>
      </c>
      <c r="C22" s="22" t="s">
        <v>197</v>
      </c>
      <c r="D22" s="23">
        <v>286000</v>
      </c>
    </row>
    <row r="23" spans="1:4" s="26" customFormat="1" ht="20.100000000000001" customHeight="1" x14ac:dyDescent="0.3">
      <c r="A23" s="62"/>
      <c r="B23" s="25">
        <v>41507</v>
      </c>
      <c r="C23" s="22" t="s">
        <v>198</v>
      </c>
      <c r="D23" s="23">
        <v>302000</v>
      </c>
    </row>
    <row r="24" spans="1:4" s="26" customFormat="1" ht="20.100000000000001" customHeight="1" x14ac:dyDescent="0.3">
      <c r="A24" s="62"/>
      <c r="B24" s="25">
        <v>41508</v>
      </c>
      <c r="C24" s="22" t="s">
        <v>199</v>
      </c>
      <c r="D24" s="23">
        <v>520000</v>
      </c>
    </row>
    <row r="25" spans="1:4" s="26" customFormat="1" ht="20.100000000000001" customHeight="1" x14ac:dyDescent="0.3">
      <c r="A25" s="62"/>
      <c r="B25" s="25">
        <v>41509</v>
      </c>
      <c r="C25" s="22" t="s">
        <v>200</v>
      </c>
      <c r="D25" s="23">
        <v>356000</v>
      </c>
    </row>
    <row r="26" spans="1:4" s="26" customFormat="1" ht="20.100000000000001" customHeight="1" x14ac:dyDescent="0.3">
      <c r="A26" s="62"/>
      <c r="B26" s="24" t="s">
        <v>112</v>
      </c>
      <c r="C26" s="24" t="s">
        <v>201</v>
      </c>
      <c r="D26" s="20">
        <f>SUM(D21:D25)</f>
        <v>1622000</v>
      </c>
    </row>
    <row r="27" spans="1:4" s="26" customFormat="1" ht="20.100000000000001" customHeight="1" x14ac:dyDescent="0.3">
      <c r="A27" s="63" t="s">
        <v>129</v>
      </c>
      <c r="B27" s="8" t="s">
        <v>149</v>
      </c>
      <c r="C27" s="9" t="s">
        <v>186</v>
      </c>
      <c r="D27" s="16">
        <v>496220</v>
      </c>
    </row>
    <row r="28" spans="1:4" s="26" customFormat="1" ht="20.100000000000001" customHeight="1" x14ac:dyDescent="0.3">
      <c r="A28" s="62"/>
      <c r="B28" s="17" t="s">
        <v>112</v>
      </c>
      <c r="C28" s="17" t="s">
        <v>152</v>
      </c>
      <c r="D28" s="7">
        <f>SUM(D27:D27)</f>
        <v>496220</v>
      </c>
    </row>
    <row r="29" spans="1:4" s="26" customFormat="1" ht="20.100000000000001" customHeight="1" x14ac:dyDescent="0.3">
      <c r="A29" s="31" t="s">
        <v>27</v>
      </c>
      <c r="B29" s="31"/>
      <c r="C29" s="17" t="s">
        <v>202</v>
      </c>
      <c r="D29" s="7">
        <f>D9</f>
        <v>3645220</v>
      </c>
    </row>
  </sheetData>
  <mergeCells count="9">
    <mergeCell ref="A21:A26"/>
    <mergeCell ref="A27:A28"/>
    <mergeCell ref="A29:B29"/>
    <mergeCell ref="A1:D1"/>
    <mergeCell ref="A4:C4"/>
    <mergeCell ref="A8:C8"/>
    <mergeCell ref="A9:C9"/>
    <mergeCell ref="A13:A17"/>
    <mergeCell ref="A18:A20"/>
  </mergeCells>
  <phoneticPr fontId="3" type="noConversion"/>
  <pageMargins left="0.23622047244094491" right="0.23622047244094491" top="0.74803149606299213" bottom="0.74803149606299213" header="0.31496062992125984" footer="0.31496062992125984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1"/>
  <sheetViews>
    <sheetView workbookViewId="0">
      <selection activeCell="G18" sqref="G18"/>
    </sheetView>
  </sheetViews>
  <sheetFormatPr defaultRowHeight="16.5" x14ac:dyDescent="0.3"/>
  <cols>
    <col min="1" max="1" width="15.375" customWidth="1"/>
    <col min="2" max="2" width="13.875" customWidth="1"/>
    <col min="3" max="3" width="37" customWidth="1"/>
    <col min="4" max="4" width="18.625" customWidth="1"/>
  </cols>
  <sheetData>
    <row r="1" spans="1:4" s="26" customFormat="1" ht="27" x14ac:dyDescent="0.3">
      <c r="A1" s="42" t="s">
        <v>203</v>
      </c>
      <c r="B1" s="43"/>
      <c r="C1" s="43"/>
      <c r="D1" s="44"/>
    </row>
    <row r="2" spans="1:4" s="26" customFormat="1" x14ac:dyDescent="0.3">
      <c r="A2" s="2"/>
      <c r="B2" s="3"/>
      <c r="C2" s="2"/>
      <c r="D2" s="2"/>
    </row>
    <row r="3" spans="1:4" s="26" customFormat="1" ht="22.5" x14ac:dyDescent="0.3">
      <c r="A3" s="4" t="s">
        <v>91</v>
      </c>
      <c r="B3" s="3"/>
      <c r="C3" s="2"/>
      <c r="D3" s="5" t="s">
        <v>92</v>
      </c>
    </row>
    <row r="4" spans="1:4" s="27" customFormat="1" ht="21" customHeight="1" x14ac:dyDescent="0.2">
      <c r="A4" s="45" t="s">
        <v>93</v>
      </c>
      <c r="B4" s="45"/>
      <c r="C4" s="45"/>
      <c r="D4" s="6" t="s">
        <v>95</v>
      </c>
    </row>
    <row r="5" spans="1:4" s="27" customFormat="1" ht="20.100000000000001" customHeight="1" x14ac:dyDescent="0.2">
      <c r="A5" s="13" t="s">
        <v>96</v>
      </c>
      <c r="B5" s="14"/>
      <c r="C5" s="13"/>
      <c r="D5" s="15">
        <v>926000</v>
      </c>
    </row>
    <row r="6" spans="1:4" s="27" customFormat="1" ht="20.100000000000001" customHeight="1" x14ac:dyDescent="0.2">
      <c r="A6" s="13" t="s">
        <v>98</v>
      </c>
      <c r="B6" s="14"/>
      <c r="C6" s="13"/>
      <c r="D6" s="15">
        <v>1631000</v>
      </c>
    </row>
    <row r="7" spans="1:4" s="27" customFormat="1" ht="20.100000000000001" customHeight="1" x14ac:dyDescent="0.2">
      <c r="A7" s="13" t="s">
        <v>100</v>
      </c>
      <c r="B7" s="14"/>
      <c r="C7" s="13"/>
      <c r="D7" s="15">
        <v>1375500</v>
      </c>
    </row>
    <row r="8" spans="1:4" s="27" customFormat="1" ht="20.100000000000001" customHeight="1" x14ac:dyDescent="0.2">
      <c r="A8" s="46" t="s">
        <v>171</v>
      </c>
      <c r="B8" s="46"/>
      <c r="C8" s="46"/>
      <c r="D8" s="15">
        <v>492620</v>
      </c>
    </row>
    <row r="9" spans="1:4" s="27" customFormat="1" ht="20.100000000000001" customHeight="1" x14ac:dyDescent="0.2">
      <c r="A9" s="31" t="s">
        <v>103</v>
      </c>
      <c r="B9" s="31"/>
      <c r="C9" s="31"/>
      <c r="D9" s="7">
        <f>SUM(D5:D8)</f>
        <v>4425120</v>
      </c>
    </row>
    <row r="10" spans="1:4" s="26" customFormat="1" x14ac:dyDescent="0.3">
      <c r="A10" s="2"/>
      <c r="B10" s="3"/>
      <c r="C10" s="2"/>
      <c r="D10" s="2"/>
    </row>
    <row r="11" spans="1:4" s="26" customFormat="1" ht="22.5" x14ac:dyDescent="0.3">
      <c r="A11" s="4" t="s">
        <v>104</v>
      </c>
      <c r="B11" s="3"/>
      <c r="C11" s="2"/>
      <c r="D11" s="2"/>
    </row>
    <row r="12" spans="1:4" s="26" customFormat="1" ht="20.100000000000001" customHeight="1" x14ac:dyDescent="0.3">
      <c r="A12" s="6" t="s">
        <v>105</v>
      </c>
      <c r="B12" s="6" t="s">
        <v>106</v>
      </c>
      <c r="C12" s="6" t="s">
        <v>107</v>
      </c>
      <c r="D12" s="6" t="s">
        <v>108</v>
      </c>
    </row>
    <row r="13" spans="1:4" s="26" customFormat="1" ht="20.100000000000001" customHeight="1" x14ac:dyDescent="0.3">
      <c r="A13" s="38" t="s">
        <v>214</v>
      </c>
      <c r="B13" s="8">
        <v>41523</v>
      </c>
      <c r="C13" s="9" t="s">
        <v>204</v>
      </c>
      <c r="D13" s="11">
        <v>470000</v>
      </c>
    </row>
    <row r="14" spans="1:4" s="26" customFormat="1" ht="20.100000000000001" customHeight="1" x14ac:dyDescent="0.3">
      <c r="A14" s="38"/>
      <c r="B14" s="8">
        <v>41526</v>
      </c>
      <c r="C14" s="9" t="s">
        <v>205</v>
      </c>
      <c r="D14" s="11">
        <v>182000</v>
      </c>
    </row>
    <row r="15" spans="1:4" s="26" customFormat="1" ht="20.100000000000001" customHeight="1" x14ac:dyDescent="0.3">
      <c r="A15" s="64"/>
      <c r="B15" s="21">
        <v>41528</v>
      </c>
      <c r="C15" s="22" t="s">
        <v>206</v>
      </c>
      <c r="D15" s="23">
        <v>172000</v>
      </c>
    </row>
    <row r="16" spans="1:4" s="26" customFormat="1" ht="20.100000000000001" customHeight="1" x14ac:dyDescent="0.3">
      <c r="A16" s="64"/>
      <c r="B16" s="21">
        <v>41540</v>
      </c>
      <c r="C16" s="22" t="s">
        <v>205</v>
      </c>
      <c r="D16" s="23">
        <v>102000</v>
      </c>
    </row>
    <row r="17" spans="1:4" s="26" customFormat="1" ht="20.100000000000001" customHeight="1" x14ac:dyDescent="0.3">
      <c r="A17" s="64"/>
      <c r="B17" s="19" t="s">
        <v>112</v>
      </c>
      <c r="C17" s="19" t="s">
        <v>99</v>
      </c>
      <c r="D17" s="20">
        <f>SUM(D13:D16)</f>
        <v>926000</v>
      </c>
    </row>
    <row r="18" spans="1:4" s="26" customFormat="1" ht="20.100000000000001" customHeight="1" x14ac:dyDescent="0.3">
      <c r="A18" s="62" t="s">
        <v>113</v>
      </c>
      <c r="B18" s="21">
        <v>41521</v>
      </c>
      <c r="C18" s="22" t="s">
        <v>207</v>
      </c>
      <c r="D18" s="23">
        <v>470000</v>
      </c>
    </row>
    <row r="19" spans="1:4" s="26" customFormat="1" ht="20.100000000000001" customHeight="1" x14ac:dyDescent="0.3">
      <c r="A19" s="62"/>
      <c r="B19" s="21">
        <v>41527</v>
      </c>
      <c r="C19" s="22" t="s">
        <v>181</v>
      </c>
      <c r="D19" s="23">
        <v>172000</v>
      </c>
    </row>
    <row r="20" spans="1:4" s="26" customFormat="1" ht="20.100000000000001" customHeight="1" x14ac:dyDescent="0.3">
      <c r="A20" s="62"/>
      <c r="B20" s="21">
        <v>41529</v>
      </c>
      <c r="C20" s="22" t="s">
        <v>180</v>
      </c>
      <c r="D20" s="23">
        <v>431000</v>
      </c>
    </row>
    <row r="21" spans="1:4" s="26" customFormat="1" ht="20.100000000000001" customHeight="1" x14ac:dyDescent="0.3">
      <c r="A21" s="62"/>
      <c r="B21" s="21">
        <v>41530</v>
      </c>
      <c r="C21" s="22" t="s">
        <v>182</v>
      </c>
      <c r="D21" s="23">
        <v>214000</v>
      </c>
    </row>
    <row r="22" spans="1:4" s="26" customFormat="1" ht="20.100000000000001" customHeight="1" x14ac:dyDescent="0.3">
      <c r="A22" s="62"/>
      <c r="B22" s="21">
        <v>41544</v>
      </c>
      <c r="C22" s="22" t="s">
        <v>180</v>
      </c>
      <c r="D22" s="23">
        <v>344000</v>
      </c>
    </row>
    <row r="23" spans="1:4" s="26" customFormat="1" ht="20.100000000000001" customHeight="1" x14ac:dyDescent="0.3">
      <c r="A23" s="62"/>
      <c r="B23" s="24" t="s">
        <v>112</v>
      </c>
      <c r="C23" s="24" t="s">
        <v>201</v>
      </c>
      <c r="D23" s="20">
        <f>SUM(D18:D22)</f>
        <v>1631000</v>
      </c>
    </row>
    <row r="24" spans="1:4" s="26" customFormat="1" ht="20.100000000000001" customHeight="1" x14ac:dyDescent="0.3">
      <c r="A24" s="62" t="s">
        <v>215</v>
      </c>
      <c r="B24" s="25">
        <v>41529</v>
      </c>
      <c r="C24" s="22" t="s">
        <v>183</v>
      </c>
      <c r="D24" s="23">
        <v>219000</v>
      </c>
    </row>
    <row r="25" spans="1:4" s="26" customFormat="1" ht="20.100000000000001" customHeight="1" x14ac:dyDescent="0.3">
      <c r="A25" s="62"/>
      <c r="B25" s="25">
        <v>41533</v>
      </c>
      <c r="C25" s="22" t="s">
        <v>208</v>
      </c>
      <c r="D25" s="23">
        <v>468500</v>
      </c>
    </row>
    <row r="26" spans="1:4" s="26" customFormat="1" ht="20.100000000000001" customHeight="1" x14ac:dyDescent="0.3">
      <c r="A26" s="62"/>
      <c r="B26" s="25">
        <v>41533</v>
      </c>
      <c r="C26" s="22" t="s">
        <v>184</v>
      </c>
      <c r="D26" s="23">
        <v>208000</v>
      </c>
    </row>
    <row r="27" spans="1:4" s="26" customFormat="1" ht="20.100000000000001" customHeight="1" x14ac:dyDescent="0.3">
      <c r="A27" s="62"/>
      <c r="B27" s="25">
        <v>41544</v>
      </c>
      <c r="C27" s="22" t="s">
        <v>209</v>
      </c>
      <c r="D27" s="23">
        <v>480000</v>
      </c>
    </row>
    <row r="28" spans="1:4" s="26" customFormat="1" ht="20.100000000000001" customHeight="1" x14ac:dyDescent="0.3">
      <c r="A28" s="62"/>
      <c r="B28" s="24" t="s">
        <v>112</v>
      </c>
      <c r="C28" s="24" t="s">
        <v>99</v>
      </c>
      <c r="D28" s="20">
        <f>SUM(D24:D27)</f>
        <v>1375500</v>
      </c>
    </row>
    <row r="29" spans="1:4" s="26" customFormat="1" ht="20.100000000000001" customHeight="1" x14ac:dyDescent="0.3">
      <c r="A29" s="63" t="s">
        <v>129</v>
      </c>
      <c r="B29" s="8" t="s">
        <v>165</v>
      </c>
      <c r="C29" s="9" t="s">
        <v>186</v>
      </c>
      <c r="D29" s="16">
        <v>492620</v>
      </c>
    </row>
    <row r="30" spans="1:4" s="26" customFormat="1" ht="20.100000000000001" customHeight="1" x14ac:dyDescent="0.3">
      <c r="A30" s="62"/>
      <c r="B30" s="17" t="s">
        <v>112</v>
      </c>
      <c r="C30" s="17" t="s">
        <v>152</v>
      </c>
      <c r="D30" s="7">
        <f>SUM(D29:D29)</f>
        <v>492620</v>
      </c>
    </row>
    <row r="31" spans="1:4" s="26" customFormat="1" ht="20.100000000000001" customHeight="1" x14ac:dyDescent="0.3">
      <c r="A31" s="31" t="s">
        <v>27</v>
      </c>
      <c r="B31" s="31"/>
      <c r="C31" s="17" t="s">
        <v>210</v>
      </c>
      <c r="D31" s="7">
        <f>D9</f>
        <v>4425120</v>
      </c>
    </row>
  </sheetData>
  <mergeCells count="9">
    <mergeCell ref="A24:A28"/>
    <mergeCell ref="A29:A30"/>
    <mergeCell ref="A31:B31"/>
    <mergeCell ref="A1:D1"/>
    <mergeCell ref="A4:C4"/>
    <mergeCell ref="A8:C8"/>
    <mergeCell ref="A9:C9"/>
    <mergeCell ref="A13:A17"/>
    <mergeCell ref="A18:A2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장관 7월</vt:lpstr>
      <vt:lpstr>장관 8월</vt:lpstr>
      <vt:lpstr>장관 9월</vt:lpstr>
      <vt:lpstr>1차관 7월</vt:lpstr>
      <vt:lpstr>1차관8월</vt:lpstr>
      <vt:lpstr>1차관 9월</vt:lpstr>
      <vt:lpstr>2차관 7월</vt:lpstr>
      <vt:lpstr>2차관 8월</vt:lpstr>
      <vt:lpstr>2차관 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2013-11-20T02:33:02Z</cp:lastPrinted>
  <dcterms:created xsi:type="dcterms:W3CDTF">2013-11-08T01:42:48Z</dcterms:created>
  <dcterms:modified xsi:type="dcterms:W3CDTF">2013-11-20T06:55:34Z</dcterms:modified>
</cp:coreProperties>
</file>