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9320" windowHeight="9960"/>
  </bookViews>
  <sheets>
    <sheet name="장관 10월" sheetId="4" r:id="rId1"/>
    <sheet name="장관11월" sheetId="1" r:id="rId2"/>
    <sheet name="장관12월" sheetId="2" r:id="rId3"/>
    <sheet name="1차관 10월" sheetId="5" r:id="rId4"/>
    <sheet name="1차관 11월" sheetId="6" r:id="rId5"/>
    <sheet name="1차관 12월" sheetId="7" r:id="rId6"/>
    <sheet name="2차관 10월" sheetId="11" r:id="rId7"/>
    <sheet name="2차관11월" sheetId="12" r:id="rId8"/>
    <sheet name="2차관 12월" sheetId="13" r:id="rId9"/>
    <sheet name="Sheet1" sheetId="14" r:id="rId10"/>
  </sheets>
  <calcPr calcId="125725"/>
</workbook>
</file>

<file path=xl/calcChain.xml><?xml version="1.0" encoding="utf-8"?>
<calcChain xmlns="http://schemas.openxmlformats.org/spreadsheetml/2006/main">
  <c r="E41" i="2"/>
  <c r="E8" s="1"/>
  <c r="E38"/>
  <c r="E31"/>
  <c r="E21"/>
  <c r="E42" s="1"/>
  <c r="D9"/>
  <c r="D8"/>
  <c r="E7"/>
  <c r="D7"/>
  <c r="E6"/>
  <c r="D6"/>
  <c r="E5"/>
  <c r="E9" s="1"/>
  <c r="D5"/>
  <c r="E38" i="1"/>
  <c r="E8" s="1"/>
  <c r="E35"/>
  <c r="E30"/>
  <c r="E22"/>
  <c r="E39" s="1"/>
  <c r="D9"/>
  <c r="D8"/>
  <c r="E7"/>
  <c r="D7"/>
  <c r="E6"/>
  <c r="D6"/>
  <c r="E5"/>
  <c r="E9" s="1"/>
  <c r="D5"/>
  <c r="E34" i="4"/>
  <c r="E8" s="1"/>
  <c r="E30"/>
  <c r="E22"/>
  <c r="E18"/>
  <c r="E35" s="1"/>
  <c r="D9"/>
  <c r="D8"/>
  <c r="E7"/>
  <c r="D7"/>
  <c r="E6"/>
  <c r="D6"/>
  <c r="E5"/>
  <c r="E9" s="1"/>
  <c r="D5"/>
  <c r="E39" i="7" l="1"/>
  <c r="E40" s="1"/>
  <c r="E9" s="1"/>
  <c r="E35"/>
  <c r="E28"/>
  <c r="E20"/>
  <c r="D9"/>
  <c r="D8"/>
  <c r="E7"/>
  <c r="D7"/>
  <c r="E6"/>
  <c r="D6"/>
  <c r="E5"/>
  <c r="D5"/>
  <c r="E33" i="6"/>
  <c r="E8" s="1"/>
  <c r="E29"/>
  <c r="E23"/>
  <c r="E17"/>
  <c r="E34" s="1"/>
  <c r="E9" s="1"/>
  <c r="D9"/>
  <c r="D8"/>
  <c r="E7"/>
  <c r="D7"/>
  <c r="E6"/>
  <c r="D6"/>
  <c r="E5"/>
  <c r="D5"/>
  <c r="E33" i="5"/>
  <c r="E34" s="1"/>
  <c r="E9" s="1"/>
  <c r="E30"/>
  <c r="E24"/>
  <c r="E17"/>
  <c r="D9"/>
  <c r="D8"/>
  <c r="E7"/>
  <c r="D7"/>
  <c r="E6"/>
  <c r="D6"/>
  <c r="E5"/>
  <c r="D5"/>
  <c r="E8" i="7" l="1"/>
  <c r="E8" i="5"/>
  <c r="E28" i="13" l="1"/>
  <c r="E8" s="1"/>
  <c r="E27"/>
  <c r="E26"/>
  <c r="E24"/>
  <c r="E25" s="1"/>
  <c r="E7" s="1"/>
  <c r="E18"/>
  <c r="E6" s="1"/>
  <c r="E15"/>
  <c r="E29" s="1"/>
  <c r="E9" s="1"/>
  <c r="D9"/>
  <c r="D8"/>
  <c r="D7"/>
  <c r="D6"/>
  <c r="E5"/>
  <c r="D5"/>
  <c r="E34" i="12" l="1"/>
  <c r="E8" s="1"/>
  <c r="E31"/>
  <c r="E24"/>
  <c r="E18"/>
  <c r="E35" s="1"/>
  <c r="E9" s="1"/>
  <c r="D9"/>
  <c r="D8"/>
  <c r="E7"/>
  <c r="D7"/>
  <c r="E6"/>
  <c r="D6"/>
  <c r="E5"/>
  <c r="D5"/>
  <c r="E33" i="11" l="1"/>
  <c r="E34" s="1"/>
  <c r="E9" s="1"/>
  <c r="E30"/>
  <c r="E23"/>
  <c r="E18"/>
  <c r="D9"/>
  <c r="D8"/>
  <c r="E7"/>
  <c r="D7"/>
  <c r="E6"/>
  <c r="D6"/>
  <c r="E5"/>
  <c r="D5"/>
  <c r="E8" l="1"/>
</calcChain>
</file>

<file path=xl/sharedStrings.xml><?xml version="1.0" encoding="utf-8"?>
<sst xmlns="http://schemas.openxmlformats.org/spreadsheetml/2006/main" count="492" uniqueCount="262">
  <si>
    <t>제2차관 '15년 10월 업추비 집행내역</t>
    <phoneticPr fontId="4" type="noConversion"/>
  </si>
  <si>
    <t>□ 유형별 집행내역</t>
    <phoneticPr fontId="4" type="noConversion"/>
  </si>
  <si>
    <t>(단위 : 원)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</si>
  <si>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</si>
  <si>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</si>
  <si>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</si>
  <si>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</si>
  <si>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</si>
  <si>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</si>
  <si>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④ 차관실 운영 등 기타경비</t>
    <phoneticPr fontId="4" type="noConversion"/>
  </si>
  <si>
    <t>합  계</t>
    <phoneticPr fontId="4" type="noConversion"/>
  </si>
  <si>
    <t>□ 세부 집행내역</t>
    <phoneticPr fontId="4" type="noConversion"/>
  </si>
  <si>
    <t>구 분</t>
    <phoneticPr fontId="4" type="noConversion"/>
  </si>
  <si>
    <t>사용일자</t>
    <phoneticPr fontId="4" type="noConversion"/>
  </si>
  <si>
    <t>사용내역</t>
    <phoneticPr fontId="4" type="noConversion"/>
  </si>
  <si>
    <t>금액</t>
    <phoneticPr fontId="4" type="noConversion"/>
  </si>
  <si>
    <t>주요정책
추진관련
회의 행사 등</t>
    <phoneticPr fontId="4" type="noConversion"/>
  </si>
  <si>
    <t>2015-10-02</t>
    <phoneticPr fontId="4" type="noConversion"/>
  </si>
  <si>
    <t>통상에너지 현안점검회의</t>
    <phoneticPr fontId="4" type="noConversion"/>
  </si>
  <si>
    <t>2015-10-23</t>
    <phoneticPr fontId="4" type="noConversion"/>
  </si>
  <si>
    <t>통상 현안점검회의</t>
    <phoneticPr fontId="4" type="noConversion"/>
  </si>
  <si>
    <t>2015-10-28</t>
    <phoneticPr fontId="4" type="noConversion"/>
  </si>
  <si>
    <t>에너지 현안점검회의</t>
    <phoneticPr fontId="4" type="noConversion"/>
  </si>
  <si>
    <t>주요 언론사 만찬 간담회</t>
    <phoneticPr fontId="4" type="noConversion"/>
  </si>
  <si>
    <t>2015-10-29</t>
    <phoneticPr fontId="4" type="noConversion"/>
  </si>
  <si>
    <t>국회예산 현안 점검회의</t>
    <phoneticPr fontId="4" type="noConversion"/>
  </si>
  <si>
    <t>소계</t>
    <phoneticPr fontId="4" type="noConversion"/>
  </si>
  <si>
    <t>5건</t>
    <phoneticPr fontId="4" type="noConversion"/>
  </si>
  <si>
    <r>
      <rPr>
        <sz val="10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등</t>
    </r>
    <phoneticPr fontId="4" type="noConversion"/>
  </si>
  <si>
    <t>2015-10-01</t>
    <phoneticPr fontId="4" type="noConversion"/>
  </si>
  <si>
    <t>주요 언론사 업무협의</t>
    <phoneticPr fontId="4" type="noConversion"/>
  </si>
  <si>
    <t>2015-10-13</t>
    <phoneticPr fontId="4" type="noConversion"/>
  </si>
  <si>
    <t>2015-10-19</t>
    <phoneticPr fontId="4" type="noConversion"/>
  </si>
  <si>
    <t>2015-10-22</t>
    <phoneticPr fontId="4" type="noConversion"/>
  </si>
  <si>
    <t>국회 업무협의</t>
    <phoneticPr fontId="4" type="noConversion"/>
  </si>
  <si>
    <t>4건</t>
    <phoneticPr fontId="4" type="noConversion"/>
  </si>
  <si>
    <t>위문·격려 및 직원 사기 진작</t>
    <phoneticPr fontId="4" type="noConversion"/>
  </si>
  <si>
    <t>2015-10-15</t>
    <phoneticPr fontId="4" type="noConversion"/>
  </si>
  <si>
    <t>자원실 격무직원 격려만찬</t>
    <phoneticPr fontId="4" type="noConversion"/>
  </si>
  <si>
    <t>2015-10-16</t>
    <phoneticPr fontId="4" type="noConversion"/>
  </si>
  <si>
    <t>인사이동자 격려오찬</t>
    <phoneticPr fontId="4" type="noConversion"/>
  </si>
  <si>
    <t>비서실 격려만찬</t>
    <phoneticPr fontId="4" type="noConversion"/>
  </si>
  <si>
    <t>국회업무직원 격려</t>
    <phoneticPr fontId="4" type="noConversion"/>
  </si>
  <si>
    <t>2015-10-26</t>
    <phoneticPr fontId="4" type="noConversion"/>
  </si>
  <si>
    <t>기조실 격무직원 격려</t>
    <phoneticPr fontId="4" type="noConversion"/>
  </si>
  <si>
    <t>2015-10-27</t>
    <phoneticPr fontId="4" type="noConversion"/>
  </si>
  <si>
    <t>통상실 격무직원 격려</t>
    <phoneticPr fontId="4" type="noConversion"/>
  </si>
  <si>
    <t>6건</t>
    <phoneticPr fontId="4" type="noConversion"/>
  </si>
  <si>
    <r>
      <t>차관실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</si>
  <si>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2015-10월</t>
    <phoneticPr fontId="4" type="noConversion"/>
  </si>
  <si>
    <t>수행경비 지원</t>
    <phoneticPr fontId="4" type="noConversion"/>
  </si>
  <si>
    <t>음료/다과/용품 등 제비용</t>
    <phoneticPr fontId="4" type="noConversion"/>
  </si>
  <si>
    <t>2건</t>
    <phoneticPr fontId="4" type="noConversion"/>
  </si>
  <si>
    <t>총합계</t>
    <phoneticPr fontId="4" type="noConversion"/>
  </si>
  <si>
    <t>17건</t>
    <phoneticPr fontId="4" type="noConversion"/>
  </si>
  <si>
    <t>제2차관 '15년 11월 업추비 집행내역</t>
    <phoneticPr fontId="4" type="noConversion"/>
  </si>
  <si>
    <t>④ 장관실 운영 등 기타경비</t>
    <phoneticPr fontId="4" type="noConversion"/>
  </si>
  <si>
    <t>출입기자단 만찬간담회</t>
    <phoneticPr fontId="4" type="noConversion"/>
  </si>
  <si>
    <t>부처 협업을 위한 업무협의</t>
    <phoneticPr fontId="3" type="noConversion"/>
  </si>
  <si>
    <t>2015-11-16</t>
  </si>
  <si>
    <t>정책홍보전문가 업무협의</t>
    <phoneticPr fontId="3" type="noConversion"/>
  </si>
  <si>
    <t>에너지정책전문가 간담회</t>
    <phoneticPr fontId="3" type="noConversion"/>
  </si>
  <si>
    <t>출입기자단 오찬간담회</t>
    <phoneticPr fontId="4" type="noConversion"/>
  </si>
  <si>
    <t>2015-11-08</t>
  </si>
  <si>
    <t>영덕 현장방문 및 현장간담회</t>
    <phoneticPr fontId="4" type="noConversion"/>
  </si>
  <si>
    <t>2015-11-11</t>
  </si>
  <si>
    <t>에너지신산업 전문가 간담회</t>
    <phoneticPr fontId="4" type="noConversion"/>
  </si>
  <si>
    <t>원전산업 업무협의</t>
    <phoneticPr fontId="3" type="noConversion"/>
  </si>
  <si>
    <t>2015-11-24</t>
  </si>
  <si>
    <t>다자통상 현안청취 및 전문가협의</t>
    <phoneticPr fontId="4" type="noConversion"/>
  </si>
  <si>
    <t>2015-11-25</t>
  </si>
  <si>
    <t>에너지경제 관련 업무협의</t>
    <phoneticPr fontId="4" type="noConversion"/>
  </si>
  <si>
    <t>2015-11-02</t>
  </si>
  <si>
    <t>국회근무자 격려</t>
    <phoneticPr fontId="3" type="noConversion"/>
  </si>
  <si>
    <t>2015-11-06</t>
  </si>
  <si>
    <t>2015-11-18</t>
  </si>
  <si>
    <t>한중FTA 실무자 격려</t>
    <phoneticPr fontId="3" type="noConversion"/>
  </si>
  <si>
    <t>2015-11-19</t>
  </si>
  <si>
    <t>온실가스감축 실무자 격려</t>
    <phoneticPr fontId="3" type="noConversion"/>
  </si>
  <si>
    <t>2015-11-23</t>
  </si>
  <si>
    <t>지역산업국 격려</t>
    <phoneticPr fontId="3" type="noConversion"/>
  </si>
  <si>
    <t>2015-11-27</t>
  </si>
  <si>
    <t>비서실 격려</t>
    <phoneticPr fontId="3" type="noConversion"/>
  </si>
  <si>
    <t>6건</t>
    <phoneticPr fontId="3" type="noConversion"/>
  </si>
  <si>
    <r>
      <t>장관실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</si>
  <si>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2015-11월</t>
    <phoneticPr fontId="4" type="noConversion"/>
  </si>
  <si>
    <t>18건</t>
    <phoneticPr fontId="4" type="noConversion"/>
  </si>
  <si>
    <t>제2차관 '15년 12월 업추비 집행내역</t>
    <phoneticPr fontId="4" type="noConversion"/>
  </si>
  <si>
    <t>2015-12-11</t>
  </si>
  <si>
    <t>에너지전문가 협의</t>
    <phoneticPr fontId="3" type="noConversion"/>
  </si>
  <si>
    <t>2015-12-22</t>
  </si>
  <si>
    <t>언론사 오찬간담회</t>
    <phoneticPr fontId="3" type="noConversion"/>
  </si>
  <si>
    <t>2015-12-30</t>
  </si>
  <si>
    <t>에너지정책 국회협의</t>
    <phoneticPr fontId="4" type="noConversion"/>
  </si>
  <si>
    <t>동아시아자유무역협정추진기획 협의</t>
    <phoneticPr fontId="3" type="noConversion"/>
  </si>
  <si>
    <t>2015-12-08</t>
  </si>
  <si>
    <t>2차관실 전출입자 격려</t>
    <phoneticPr fontId="3" type="noConversion"/>
  </si>
  <si>
    <t>체코출장자 격려</t>
    <phoneticPr fontId="3" type="noConversion"/>
  </si>
  <si>
    <t>2015-12-10</t>
  </si>
  <si>
    <t>차관회의 담당자 격려</t>
    <phoneticPr fontId="3" type="noConversion"/>
  </si>
  <si>
    <t>2015-12-17</t>
  </si>
  <si>
    <t>국외훈련 파견자 격려</t>
    <phoneticPr fontId="3" type="noConversion"/>
  </si>
  <si>
    <t>2015-12-28</t>
  </si>
  <si>
    <t>서기관 승진자 격려</t>
    <phoneticPr fontId="3" type="noConversion"/>
  </si>
  <si>
    <t>2015-12월</t>
    <phoneticPr fontId="3" type="noConversion"/>
  </si>
  <si>
    <t>2차관실 직원 송년 격려</t>
    <phoneticPr fontId="3" type="noConversion"/>
  </si>
  <si>
    <t>19건</t>
    <phoneticPr fontId="4" type="noConversion"/>
  </si>
  <si>
    <t>1차관 '15년 10월 업추비 집행내역</t>
    <phoneticPr fontId="4" type="noConversion"/>
  </si>
  <si>
    <t>산업구조조정 간담회</t>
    <phoneticPr fontId="4" type="noConversion"/>
  </si>
  <si>
    <t>경제단체장 포럼</t>
    <phoneticPr fontId="3" type="noConversion"/>
  </si>
  <si>
    <t>관계부처 정책협의</t>
    <phoneticPr fontId="3" type="noConversion"/>
  </si>
  <si>
    <t>해외 공동물류센터 관련 회의</t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</si>
  <si>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rFont val="Arial"/>
        <family val="2"/>
      </rPr>
      <t>·</t>
    </r>
    <r>
      <rPr>
        <sz val="11"/>
        <rFont val="돋움"/>
        <family val="3"/>
        <charset val="129"/>
      </rPr>
      <t>대유관기관</t>
    </r>
    <r>
      <rPr>
        <sz val="11"/>
        <rFont val="Arial"/>
        <family val="2"/>
      </rPr>
      <t xml:space="preserve"> 
</t>
    </r>
    <r>
      <rPr>
        <sz val="11"/>
        <rFont val="돋움"/>
        <family val="3"/>
        <charset val="129"/>
      </rPr>
      <t>업무협의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간담회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등</t>
    </r>
    <phoneticPr fontId="3" type="noConversion"/>
  </si>
  <si>
    <t>예타사업 업무협의</t>
    <phoneticPr fontId="4" type="noConversion"/>
  </si>
  <si>
    <t>출입기자단 오찬간담회</t>
    <phoneticPr fontId="3" type="noConversion"/>
  </si>
  <si>
    <t>지역별 수출업계 간담회</t>
    <phoneticPr fontId="3" type="noConversion"/>
  </si>
  <si>
    <t>스마트 러닝 세미나</t>
    <phoneticPr fontId="3" type="noConversion"/>
  </si>
  <si>
    <t>예산 업무협의</t>
    <phoneticPr fontId="3" type="noConversion"/>
  </si>
  <si>
    <t>유통업계 현장방문 및 간담회</t>
    <phoneticPr fontId="3" type="noConversion"/>
  </si>
  <si>
    <r>
      <rPr>
        <sz val="11"/>
        <rFont val="돋움"/>
        <family val="3"/>
        <charset val="129"/>
      </rPr>
      <t>위문</t>
    </r>
    <r>
      <rPr>
        <sz val="11"/>
        <rFont val="Arial"/>
        <family val="2"/>
      </rPr>
      <t>·</t>
    </r>
    <r>
      <rPr>
        <sz val="11"/>
        <rFont val="돋움"/>
        <family val="3"/>
        <charset val="129"/>
      </rPr>
      <t>격려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
</t>
    </r>
    <r>
      <rPr>
        <sz val="11"/>
        <rFont val="돋움"/>
        <family val="3"/>
        <charset val="129"/>
      </rPr>
      <t>직원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사기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진작</t>
    </r>
    <phoneticPr fontId="3" type="noConversion"/>
  </si>
  <si>
    <t>격무 직원 격려</t>
    <phoneticPr fontId="4" type="noConversion"/>
  </si>
  <si>
    <t>행사 및 회의 관계자 만찬</t>
    <phoneticPr fontId="3" type="noConversion"/>
  </si>
  <si>
    <t>간부급 격려 오찬</t>
    <phoneticPr fontId="3" type="noConversion"/>
  </si>
  <si>
    <t>수출관련 직원 격려</t>
    <phoneticPr fontId="3" type="noConversion"/>
  </si>
  <si>
    <t>격무직원 격려</t>
    <phoneticPr fontId="4" type="noConversion"/>
  </si>
  <si>
    <t>1차관 '15년 11월 업추비 집행내역</t>
    <phoneticPr fontId="4" type="noConversion"/>
  </si>
  <si>
    <t>중견기업 간담회</t>
    <phoneticPr fontId="3" type="noConversion"/>
  </si>
  <si>
    <t>민간투자관련 대책회의</t>
    <phoneticPr fontId="3" type="noConversion"/>
  </si>
  <si>
    <t>업무보고 관련 킥오프 회의</t>
    <phoneticPr fontId="3" type="noConversion"/>
  </si>
  <si>
    <t>노사관련 정책간담회</t>
    <phoneticPr fontId="3" type="noConversion"/>
  </si>
  <si>
    <t>신성장 포럼</t>
    <phoneticPr fontId="3" type="noConversion"/>
  </si>
  <si>
    <t>수출기업 간담회</t>
    <phoneticPr fontId="4" type="noConversion"/>
  </si>
  <si>
    <t>외투기업 간담회</t>
    <phoneticPr fontId="3" type="noConversion"/>
  </si>
  <si>
    <t>구조조정 관련 사전 회의</t>
    <phoneticPr fontId="3" type="noConversion"/>
  </si>
  <si>
    <t>기자단 오찬간담회</t>
    <phoneticPr fontId="3" type="noConversion"/>
  </si>
  <si>
    <t>국회 포럼 및 간담회 관계자 격려</t>
    <phoneticPr fontId="3" type="noConversion"/>
  </si>
  <si>
    <t>사무관 승진자 격려 만찬</t>
    <phoneticPr fontId="3" type="noConversion"/>
  </si>
  <si>
    <t>보직변경 과장 격려</t>
    <phoneticPr fontId="3" type="noConversion"/>
  </si>
  <si>
    <t>서울 파견직원 만찬</t>
    <phoneticPr fontId="3" type="noConversion"/>
  </si>
  <si>
    <t>격무직원 격려</t>
    <phoneticPr fontId="3" type="noConversion"/>
  </si>
  <si>
    <t>다과</t>
    <phoneticPr fontId="3" type="noConversion"/>
  </si>
  <si>
    <t>3건</t>
    <phoneticPr fontId="4" type="noConversion"/>
  </si>
  <si>
    <t>17건</t>
    <phoneticPr fontId="3" type="noConversion"/>
  </si>
  <si>
    <t>1차관 '15년 12월 업추비 집행내역</t>
    <phoneticPr fontId="4" type="noConversion"/>
  </si>
  <si>
    <t>무역의 날 행사</t>
    <phoneticPr fontId="4" type="noConversion"/>
  </si>
  <si>
    <t>수출업계 전문가 간담회</t>
    <phoneticPr fontId="4" type="noConversion"/>
  </si>
  <si>
    <t>해외 공동 물류센터관련 회의</t>
    <phoneticPr fontId="3" type="noConversion"/>
  </si>
  <si>
    <t>국정과제 관련 설명회</t>
    <phoneticPr fontId="3" type="noConversion"/>
  </si>
  <si>
    <t>혁신경제 협업 TF회의</t>
    <phoneticPr fontId="3" type="noConversion"/>
  </si>
  <si>
    <t>노동개혁 관련 정례협의회</t>
    <phoneticPr fontId="3" type="noConversion"/>
  </si>
  <si>
    <t>드론산업 관련 세미나</t>
    <phoneticPr fontId="3" type="noConversion"/>
  </si>
  <si>
    <t>7건</t>
    <phoneticPr fontId="4" type="noConversion"/>
  </si>
  <si>
    <t>투자협력 관련 업무협의</t>
    <phoneticPr fontId="4" type="noConversion"/>
  </si>
  <si>
    <t>외국인력 정책간담회</t>
    <phoneticPr fontId="3" type="noConversion"/>
  </si>
  <si>
    <t>산업/에너지정책 심포지엄</t>
    <phoneticPr fontId="4" type="noConversion"/>
  </si>
  <si>
    <t>중장기 전략관련 업무협의</t>
    <phoneticPr fontId="4" type="noConversion"/>
  </si>
  <si>
    <t>당정협의</t>
    <phoneticPr fontId="3" type="noConversion"/>
  </si>
  <si>
    <t>취약 산업 관계자 회의</t>
    <phoneticPr fontId="3" type="noConversion"/>
  </si>
  <si>
    <t>철강업계 간담회</t>
    <phoneticPr fontId="3" type="noConversion"/>
  </si>
  <si>
    <t>신산업 협력 포럼 관계자 격려</t>
    <phoneticPr fontId="4" type="noConversion"/>
  </si>
  <si>
    <t>보직변경 실무직원 격려</t>
    <phoneticPr fontId="4" type="noConversion"/>
  </si>
  <si>
    <t>보직변경 과장급 격려</t>
    <phoneticPr fontId="4" type="noConversion"/>
  </si>
  <si>
    <t>대변인실 격려</t>
    <phoneticPr fontId="4" type="noConversion"/>
  </si>
  <si>
    <t>서기관 승진자 격려</t>
    <phoneticPr fontId="4" type="noConversion"/>
  </si>
  <si>
    <t>다과 준비</t>
    <phoneticPr fontId="3" type="noConversion"/>
  </si>
  <si>
    <t>23건</t>
    <phoneticPr fontId="4" type="noConversion"/>
  </si>
  <si>
    <t>장관 '15년 10월 업추비 집행내역</t>
    <phoneticPr fontId="4" type="noConversion"/>
  </si>
  <si>
    <t>□ 유형별 집행내역</t>
    <phoneticPr fontId="4" type="noConversion"/>
  </si>
  <si>
    <t>(단위 : 원)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</si>
  <si>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</si>
  <si>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</si>
  <si>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</si>
  <si>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</si>
  <si>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</si>
  <si>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</si>
  <si>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④ 장관실 운영 등 기타경비</t>
    <phoneticPr fontId="4" type="noConversion"/>
  </si>
  <si>
    <t>합  계</t>
    <phoneticPr fontId="4" type="noConversion"/>
  </si>
  <si>
    <t>□ 세부 집행내역</t>
    <phoneticPr fontId="4" type="noConversion"/>
  </si>
  <si>
    <t>구 분</t>
    <phoneticPr fontId="4" type="noConversion"/>
  </si>
  <si>
    <t>사용일자</t>
    <phoneticPr fontId="4" type="noConversion"/>
  </si>
  <si>
    <t>사용내역</t>
    <phoneticPr fontId="4" type="noConversion"/>
  </si>
  <si>
    <t>금액</t>
    <phoneticPr fontId="4" type="noConversion"/>
  </si>
  <si>
    <t>주요정책
추진관련
회의 행사 등</t>
    <phoneticPr fontId="4" type="noConversion"/>
  </si>
  <si>
    <t>주요 정책현안 점검 오찬회의</t>
    <phoneticPr fontId="4" type="noConversion"/>
  </si>
  <si>
    <t>정책추진 현황 점검회의</t>
    <phoneticPr fontId="3" type="noConversion"/>
  </si>
  <si>
    <t xml:space="preserve">홍보전력 점검회의 </t>
    <phoneticPr fontId="3" type="noConversion"/>
  </si>
  <si>
    <t>통상현안 점검 오찬간담회</t>
    <phoneticPr fontId="3" type="noConversion"/>
  </si>
  <si>
    <t>한중일통상장관회의 준비현황 점검</t>
    <phoneticPr fontId="3" type="noConversion"/>
  </si>
  <si>
    <t>소계</t>
    <phoneticPr fontId="4" type="noConversion"/>
  </si>
  <si>
    <t>5건</t>
    <phoneticPr fontId="4" type="noConversion"/>
  </si>
  <si>
    <r>
      <rPr>
        <sz val="10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대유관기관
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등</t>
    </r>
    <phoneticPr fontId="4" type="noConversion"/>
  </si>
  <si>
    <t>언론사 데스크 만찬</t>
    <phoneticPr fontId="4" type="noConversion"/>
  </si>
  <si>
    <t>언론사 관계자 오찬</t>
    <phoneticPr fontId="3" type="noConversion"/>
  </si>
  <si>
    <t>언론사 데스크 만찬</t>
    <phoneticPr fontId="3" type="noConversion"/>
  </si>
  <si>
    <t>3건</t>
    <phoneticPr fontId="4" type="noConversion"/>
  </si>
  <si>
    <t>위문·격려 및 
직원 사기 진작</t>
    <phoneticPr fontId="4" type="noConversion"/>
  </si>
  <si>
    <t>유통물류과 직원 격려 만찬</t>
    <phoneticPr fontId="3" type="noConversion"/>
  </si>
  <si>
    <t>창조경제업무 관련자 오찬</t>
    <phoneticPr fontId="3" type="noConversion"/>
  </si>
  <si>
    <t>국회업무 담당직원 격려 오찬</t>
    <phoneticPr fontId="4" type="noConversion"/>
  </si>
  <si>
    <t>국회업무 관련직원 격려</t>
    <phoneticPr fontId="4" type="noConversion"/>
  </si>
  <si>
    <t>산업정책국 직원 격려</t>
    <phoneticPr fontId="3" type="noConversion"/>
  </si>
  <si>
    <t>예결산 관련 업무관계자 격려</t>
    <phoneticPr fontId="3" type="noConversion"/>
  </si>
  <si>
    <t>2015-10월</t>
    <phoneticPr fontId="4" type="noConversion"/>
  </si>
  <si>
    <t>경조사 화환</t>
    <phoneticPr fontId="4" type="noConversion"/>
  </si>
  <si>
    <t>7건</t>
    <phoneticPr fontId="4" type="noConversion"/>
  </si>
  <si>
    <r>
      <t>장관실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</si>
  <si>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수행경비 지원</t>
    <phoneticPr fontId="4" type="noConversion"/>
  </si>
  <si>
    <t>내외빈 선물 구매</t>
    <phoneticPr fontId="3" type="noConversion"/>
  </si>
  <si>
    <t>음료/다과/용품 등 제비용</t>
    <phoneticPr fontId="4" type="noConversion"/>
  </si>
  <si>
    <t>총합계</t>
    <phoneticPr fontId="4" type="noConversion"/>
  </si>
  <si>
    <t>18건</t>
    <phoneticPr fontId="4" type="noConversion"/>
  </si>
  <si>
    <t>장관 '15년 11월 업추비 집행내역</t>
    <phoneticPr fontId="4" type="noConversion"/>
  </si>
  <si>
    <t xml:space="preserve">수출대책 점검회의 </t>
    <phoneticPr fontId="4" type="noConversion"/>
  </si>
  <si>
    <t>주요 정책 추진현황 점검</t>
    <phoneticPr fontId="3" type="noConversion"/>
  </si>
  <si>
    <t>홍보전략 점검</t>
    <phoneticPr fontId="3" type="noConversion"/>
  </si>
  <si>
    <t>한중FTA 비준 추진전략 점검</t>
    <phoneticPr fontId="3" type="noConversion"/>
  </si>
  <si>
    <t>여야정협의체 회의 대비</t>
    <phoneticPr fontId="3" type="noConversion"/>
  </si>
  <si>
    <t>한중FTA 비준 추진동향 점검</t>
    <phoneticPr fontId="3" type="noConversion"/>
  </si>
  <si>
    <t>여야정협의체 회의 준비</t>
    <phoneticPr fontId="3" type="noConversion"/>
  </si>
  <si>
    <t>주요정책 추진방향 점검회의</t>
    <phoneticPr fontId="3" type="noConversion"/>
  </si>
  <si>
    <t>9건</t>
    <phoneticPr fontId="4" type="noConversion"/>
  </si>
  <si>
    <t>예결위원 오찬</t>
    <phoneticPr fontId="4" type="noConversion"/>
  </si>
  <si>
    <t>언론사 데스크 오찬</t>
    <phoneticPr fontId="4" type="noConversion"/>
  </si>
  <si>
    <t>유관기관 협의 만찬</t>
    <phoneticPr fontId="3" type="noConversion"/>
  </si>
  <si>
    <t>언론사 대표 만찬</t>
    <phoneticPr fontId="3" type="noConversion"/>
  </si>
  <si>
    <t>학계 전문가 오찬</t>
    <phoneticPr fontId="3" type="noConversion"/>
  </si>
  <si>
    <t>업무 유관기관 오찬</t>
    <phoneticPr fontId="4" type="noConversion"/>
  </si>
  <si>
    <t>유관기관 협의 오찬</t>
    <phoneticPr fontId="4" type="noConversion"/>
  </si>
  <si>
    <t>규제개혁 담당직원 격려 오찬</t>
    <phoneticPr fontId="4" type="noConversion"/>
  </si>
  <si>
    <t>자원실 직원 격려 오찬</t>
    <phoneticPr fontId="4" type="noConversion"/>
  </si>
  <si>
    <t>국회업무 관계직원 격려 오찬</t>
    <phoneticPr fontId="3" type="noConversion"/>
  </si>
  <si>
    <t>2015-11월</t>
    <phoneticPr fontId="4" type="noConversion"/>
  </si>
  <si>
    <t>4건</t>
    <phoneticPr fontId="4" type="noConversion"/>
  </si>
  <si>
    <r>
      <t>장관실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
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</si>
  <si>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2건</t>
    <phoneticPr fontId="4" type="noConversion"/>
  </si>
  <si>
    <t>22건</t>
    <phoneticPr fontId="4" type="noConversion"/>
  </si>
  <si>
    <t>장관 '15년 12월 업추비 집행내역</t>
    <phoneticPr fontId="4" type="noConversion"/>
  </si>
  <si>
    <t>주요정책 추진현황 검토회의</t>
    <phoneticPr fontId="4" type="noConversion"/>
  </si>
  <si>
    <t xml:space="preserve">주요정책 추진현황 점검회의 </t>
    <phoneticPr fontId="3" type="noConversion"/>
  </si>
  <si>
    <t xml:space="preserve">카타르 출장계획 검토 </t>
    <phoneticPr fontId="3" type="noConversion"/>
  </si>
  <si>
    <t>투르크 출장계획 점검</t>
    <phoneticPr fontId="3" type="noConversion"/>
  </si>
  <si>
    <t>홍보전략 점검회의</t>
    <phoneticPr fontId="3" type="noConversion"/>
  </si>
  <si>
    <t>핵심과제 추진현황 점검</t>
    <phoneticPr fontId="3" type="noConversion"/>
  </si>
  <si>
    <t>주요정책 추진경과 점검</t>
    <phoneticPr fontId="3" type="noConversion"/>
  </si>
  <si>
    <t/>
  </si>
  <si>
    <t>8건</t>
    <phoneticPr fontId="4" type="noConversion"/>
  </si>
  <si>
    <r>
      <rPr>
        <sz val="10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등</t>
    </r>
    <phoneticPr fontId="4" type="noConversion"/>
  </si>
  <si>
    <t>유관기관 관계자 협의 만찬</t>
    <phoneticPr fontId="3" type="noConversion"/>
  </si>
  <si>
    <t>출입기자 협의 오찬</t>
    <phoneticPr fontId="3" type="noConversion"/>
  </si>
  <si>
    <t>유관기관 관계자 협의 오찬</t>
    <phoneticPr fontId="3" type="noConversion"/>
  </si>
  <si>
    <t>유관기관 관계자 오찬</t>
    <phoneticPr fontId="4" type="noConversion"/>
  </si>
  <si>
    <t>유관기관 관계자 만찬</t>
    <phoneticPr fontId="4" type="noConversion"/>
  </si>
  <si>
    <t>위문·격려 및 직원 사기 진작</t>
    <phoneticPr fontId="4" type="noConversion"/>
  </si>
  <si>
    <t>국회 담당직원 격려</t>
    <phoneticPr fontId="4" type="noConversion"/>
  </si>
  <si>
    <t>법안 담당자 격려</t>
    <phoneticPr fontId="3" type="noConversion"/>
  </si>
  <si>
    <t>원전국 직원 격려</t>
    <phoneticPr fontId="3" type="noConversion"/>
  </si>
  <si>
    <t>한중FTA 담당직원 격려</t>
    <phoneticPr fontId="3" type="noConversion"/>
  </si>
  <si>
    <t>비서실 직원 격려</t>
    <phoneticPr fontId="3" type="noConversion"/>
  </si>
  <si>
    <t>2015-12월</t>
    <phoneticPr fontId="4" type="noConversion"/>
  </si>
  <si>
    <t>6건</t>
    <phoneticPr fontId="4" type="noConversion"/>
  </si>
  <si>
    <t>25건</t>
    <phoneticPr fontId="4" type="noConversion"/>
  </si>
  <si>
    <t>2015-10월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</si>
</sst>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체"/>
      <family val="3"/>
      <charset val="129"/>
    </font>
    <font>
      <sz val="10"/>
      <name val="돋움"/>
      <family val="3"/>
      <charset val="129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41" fontId="5" fillId="0" borderId="0" applyFont="0" applyFill="0" applyBorder="0" applyAlignment="0" applyProtection="0"/>
    <xf numFmtId="0" fontId="1" fillId="0" borderId="0"/>
  </cellStyleXfs>
  <cellXfs count="151">
    <xf numFmtId="0" fontId="0" fillId="0" borderId="0" xfId="0">
      <alignment vertical="center"/>
    </xf>
    <xf numFmtId="0" fontId="5" fillId="0" borderId="0" xfId="2"/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41" fontId="6" fillId="0" borderId="7" xfId="1" applyNumberFormat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14" fontId="6" fillId="0" borderId="15" xfId="1" applyNumberFormat="1" applyFont="1" applyFill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2" borderId="16" xfId="1" applyFont="1" applyFill="1" applyBorder="1" applyAlignment="1">
      <alignment horizontal="center" vertical="center"/>
    </xf>
    <xf numFmtId="0" fontId="6" fillId="2" borderId="17" xfId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41" fontId="6" fillId="0" borderId="5" xfId="1" applyNumberFormat="1" applyFont="1" applyBorder="1" applyAlignment="1">
      <alignment vertical="center"/>
    </xf>
    <xf numFmtId="41" fontId="6" fillId="0" borderId="9" xfId="1" applyNumberFormat="1" applyFont="1" applyBorder="1" applyAlignment="1">
      <alignment vertical="center"/>
    </xf>
    <xf numFmtId="0" fontId="8" fillId="0" borderId="16" xfId="1" applyFont="1" applyBorder="1" applyAlignment="1">
      <alignment horizontal="center" vertical="center"/>
    </xf>
    <xf numFmtId="41" fontId="8" fillId="0" borderId="17" xfId="1" applyNumberFormat="1" applyFont="1" applyBorder="1" applyAlignment="1">
      <alignment vertical="center"/>
    </xf>
    <xf numFmtId="14" fontId="6" fillId="0" borderId="25" xfId="3" applyNumberFormat="1" applyFont="1" applyFill="1" applyBorder="1" applyAlignment="1">
      <alignment horizontal="center" vertical="center"/>
    </xf>
    <xf numFmtId="176" fontId="6" fillId="0" borderId="15" xfId="1" applyNumberFormat="1" applyFont="1" applyFill="1" applyBorder="1" applyAlignment="1">
      <alignment horizontal="right" vertical="center"/>
    </xf>
    <xf numFmtId="0" fontId="8" fillId="0" borderId="27" xfId="5" applyFont="1" applyFill="1" applyBorder="1" applyAlignment="1">
      <alignment horizontal="center" vertical="center"/>
    </xf>
    <xf numFmtId="41" fontId="8" fillId="0" borderId="27" xfId="1" applyNumberFormat="1" applyFont="1" applyFill="1" applyBorder="1" applyAlignment="1">
      <alignment vertical="center"/>
    </xf>
    <xf numFmtId="14" fontId="6" fillId="0" borderId="29" xfId="5" applyNumberFormat="1" applyFont="1" applyFill="1" applyBorder="1" applyAlignment="1">
      <alignment horizontal="center" vertical="center"/>
    </xf>
    <xf numFmtId="41" fontId="6" fillId="0" borderId="29" xfId="1" applyNumberFormat="1" applyFont="1" applyFill="1" applyBorder="1" applyAlignment="1">
      <alignment vertical="center"/>
    </xf>
    <xf numFmtId="41" fontId="6" fillId="0" borderId="25" xfId="4" applyFont="1" applyFill="1" applyBorder="1" applyAlignment="1">
      <alignment vertical="center"/>
    </xf>
    <xf numFmtId="14" fontId="6" fillId="0" borderId="29" xfId="3" applyNumberFormat="1" applyFont="1" applyFill="1" applyBorder="1" applyAlignment="1">
      <alignment horizontal="center" vertical="center"/>
    </xf>
    <xf numFmtId="41" fontId="6" fillId="0" borderId="29" xfId="4" applyFont="1" applyFill="1" applyBorder="1" applyAlignment="1">
      <alignment vertical="center"/>
    </xf>
    <xf numFmtId="0" fontId="8" fillId="0" borderId="27" xfId="1" applyFont="1" applyFill="1" applyBorder="1" applyAlignment="1">
      <alignment horizontal="center" vertical="center"/>
    </xf>
    <xf numFmtId="14" fontId="6" fillId="0" borderId="29" xfId="1" applyNumberFormat="1" applyFont="1" applyFill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41" fontId="8" fillId="0" borderId="27" xfId="1" applyNumberFormat="1" applyFont="1" applyBorder="1" applyAlignment="1">
      <alignment vertical="center"/>
    </xf>
    <xf numFmtId="41" fontId="8" fillId="0" borderId="11" xfId="1" applyNumberFormat="1" applyFont="1" applyBorder="1" applyAlignment="1">
      <alignment vertical="center"/>
    </xf>
    <xf numFmtId="0" fontId="5" fillId="0" borderId="32" xfId="2" applyBorder="1" applyAlignment="1">
      <alignment horizontal="left" vertical="center"/>
    </xf>
    <xf numFmtId="176" fontId="6" fillId="0" borderId="25" xfId="1" applyNumberFormat="1" applyFont="1" applyFill="1" applyBorder="1" applyAlignment="1">
      <alignment horizontal="right" vertical="center"/>
    </xf>
    <xf numFmtId="14" fontId="6" fillId="0" borderId="25" xfId="1" applyNumberFormat="1" applyFont="1" applyFill="1" applyBorder="1" applyAlignment="1">
      <alignment horizontal="center" vertical="center"/>
    </xf>
    <xf numFmtId="14" fontId="6" fillId="0" borderId="36" xfId="1" applyNumberFormat="1" applyFont="1" applyFill="1" applyBorder="1" applyAlignment="1">
      <alignment horizontal="center" vertical="center"/>
    </xf>
    <xf numFmtId="176" fontId="6" fillId="0" borderId="36" xfId="1" applyNumberFormat="1" applyFont="1" applyFill="1" applyBorder="1" applyAlignment="1">
      <alignment horizontal="right" vertical="center"/>
    </xf>
    <xf numFmtId="176" fontId="6" fillId="0" borderId="35" xfId="1" applyNumberFormat="1" applyFont="1" applyFill="1" applyBorder="1" applyAlignment="1">
      <alignment horizontal="right" vertical="center"/>
    </xf>
    <xf numFmtId="14" fontId="6" fillId="0" borderId="35" xfId="1" applyNumberFormat="1" applyFont="1" applyFill="1" applyBorder="1" applyAlignment="1">
      <alignment horizontal="center" vertical="center"/>
    </xf>
    <xf numFmtId="0" fontId="6" fillId="0" borderId="26" xfId="1" applyFont="1" applyFill="1" applyBorder="1" applyAlignment="1">
      <alignment horizontal="center" vertical="center"/>
    </xf>
    <xf numFmtId="41" fontId="6" fillId="0" borderId="36" xfId="1" applyNumberFormat="1" applyFont="1" applyFill="1" applyBorder="1" applyAlignment="1">
      <alignment vertical="center"/>
    </xf>
    <xf numFmtId="0" fontId="6" fillId="0" borderId="32" xfId="1" applyFont="1" applyFill="1" applyBorder="1" applyAlignment="1">
      <alignment horizontal="center" vertical="center"/>
    </xf>
    <xf numFmtId="41" fontId="6" fillId="0" borderId="15" xfId="1" applyNumberFormat="1" applyFont="1" applyFill="1" applyBorder="1" applyAlignment="1">
      <alignment vertical="center"/>
    </xf>
    <xf numFmtId="0" fontId="6" fillId="0" borderId="20" xfId="3" applyFont="1" applyFill="1" applyBorder="1" applyAlignment="1">
      <alignment horizontal="left" vertical="center"/>
    </xf>
    <xf numFmtId="0" fontId="6" fillId="0" borderId="30" xfId="3" applyFont="1" applyFill="1" applyBorder="1" applyAlignment="1">
      <alignment horizontal="left" vertical="center"/>
    </xf>
    <xf numFmtId="0" fontId="6" fillId="0" borderId="31" xfId="1" applyFont="1" applyFill="1" applyBorder="1" applyAlignment="1">
      <alignment horizontal="left" vertical="center"/>
    </xf>
    <xf numFmtId="0" fontId="8" fillId="0" borderId="32" xfId="1" applyFont="1" applyFill="1" applyBorder="1" applyAlignment="1">
      <alignment horizontal="left" vertical="center"/>
    </xf>
    <xf numFmtId="0" fontId="6" fillId="0" borderId="33" xfId="3" applyFont="1" applyFill="1" applyBorder="1" applyAlignment="1">
      <alignment horizontal="left" vertical="center"/>
    </xf>
    <xf numFmtId="0" fontId="6" fillId="0" borderId="34" xfId="3" applyFont="1" applyFill="1" applyBorder="1" applyAlignment="1">
      <alignment horizontal="left" vertical="center"/>
    </xf>
    <xf numFmtId="41" fontId="6" fillId="0" borderId="5" xfId="1" applyNumberFormat="1" applyFont="1" applyBorder="1" applyAlignment="1">
      <alignment horizontal="center" vertical="center"/>
    </xf>
    <xf numFmtId="41" fontId="6" fillId="0" borderId="7" xfId="1" applyNumberFormat="1" applyFont="1" applyBorder="1" applyAlignment="1">
      <alignment horizontal="center" vertical="center"/>
    </xf>
    <xf numFmtId="14" fontId="6" fillId="3" borderId="15" xfId="1" applyNumberFormat="1" applyFont="1" applyFill="1" applyBorder="1" applyAlignment="1">
      <alignment horizontal="center" vertical="center"/>
    </xf>
    <xf numFmtId="14" fontId="6" fillId="3" borderId="25" xfId="3" applyNumberFormat="1" applyFont="1" applyFill="1" applyBorder="1" applyAlignment="1">
      <alignment horizontal="center" vertical="center"/>
    </xf>
    <xf numFmtId="14" fontId="6" fillId="3" borderId="29" xfId="3" applyNumberFormat="1" applyFont="1" applyFill="1" applyBorder="1" applyAlignment="1">
      <alignment horizontal="center" vertical="center"/>
    </xf>
    <xf numFmtId="0" fontId="6" fillId="0" borderId="0" xfId="3" applyFont="1" applyFill="1" applyBorder="1" applyAlignment="1">
      <alignment horizontal="left" vertical="center"/>
    </xf>
    <xf numFmtId="14" fontId="6" fillId="3" borderId="29" xfId="5" applyNumberFormat="1" applyFont="1" applyFill="1" applyBorder="1" applyAlignment="1">
      <alignment horizontal="center" vertical="center"/>
    </xf>
    <xf numFmtId="14" fontId="6" fillId="3" borderId="29" xfId="1" applyNumberFormat="1" applyFont="1" applyFill="1" applyBorder="1" applyAlignment="1">
      <alignment horizontal="center" vertical="center"/>
    </xf>
    <xf numFmtId="14" fontId="6" fillId="0" borderId="0" xfId="1" applyNumberFormat="1" applyFont="1" applyFill="1" applyBorder="1" applyAlignment="1">
      <alignment horizontal="center" vertical="center"/>
    </xf>
    <xf numFmtId="41" fontId="6" fillId="0" borderId="0" xfId="1" applyNumberFormat="1" applyFont="1" applyFill="1" applyBorder="1" applyAlignment="1">
      <alignment vertical="center"/>
    </xf>
    <xf numFmtId="41" fontId="6" fillId="0" borderId="0" xfId="4" applyFont="1" applyFill="1" applyBorder="1" applyAlignment="1">
      <alignment vertical="center"/>
    </xf>
    <xf numFmtId="0" fontId="5" fillId="0" borderId="0" xfId="2" applyBorder="1"/>
    <xf numFmtId="0" fontId="5" fillId="0" borderId="0" xfId="2" applyFill="1"/>
    <xf numFmtId="14" fontId="6" fillId="0" borderId="0" xfId="5" applyNumberFormat="1" applyFont="1" applyFill="1" applyBorder="1" applyAlignment="1">
      <alignment horizontal="center" vertical="center"/>
    </xf>
    <xf numFmtId="0" fontId="5" fillId="0" borderId="0" xfId="2" applyFill="1" applyBorder="1"/>
    <xf numFmtId="0" fontId="6" fillId="0" borderId="18" xfId="1" applyFont="1" applyFill="1" applyBorder="1" applyAlignment="1">
      <alignment horizontal="left" vertical="center"/>
    </xf>
    <xf numFmtId="0" fontId="6" fillId="0" borderId="20" xfId="3" applyFont="1" applyFill="1" applyBorder="1" applyAlignment="1">
      <alignment horizontal="left" vertical="center"/>
    </xf>
    <xf numFmtId="0" fontId="6" fillId="0" borderId="30" xfId="3" applyFont="1" applyFill="1" applyBorder="1" applyAlignment="1">
      <alignment horizontal="left" vertical="center"/>
    </xf>
    <xf numFmtId="0" fontId="5" fillId="0" borderId="30" xfId="2" applyBorder="1" applyAlignment="1">
      <alignment horizontal="left" vertical="center"/>
    </xf>
    <xf numFmtId="0" fontId="6" fillId="0" borderId="31" xfId="1" applyFont="1" applyFill="1" applyBorder="1" applyAlignment="1">
      <alignment horizontal="left" vertical="center"/>
    </xf>
    <xf numFmtId="0" fontId="6" fillId="0" borderId="20" xfId="1" applyFont="1" applyFill="1" applyBorder="1" applyAlignment="1">
      <alignment horizontal="left" vertical="center"/>
    </xf>
    <xf numFmtId="0" fontId="6" fillId="0" borderId="30" xfId="1" applyFont="1" applyFill="1" applyBorder="1" applyAlignment="1">
      <alignment horizontal="left" vertical="center"/>
    </xf>
    <xf numFmtId="0" fontId="8" fillId="0" borderId="32" xfId="1" applyFont="1" applyFill="1" applyBorder="1" applyAlignment="1">
      <alignment horizontal="left" vertical="center"/>
    </xf>
    <xf numFmtId="0" fontId="6" fillId="0" borderId="31" xfId="5" applyFont="1" applyFill="1" applyBorder="1" applyAlignment="1">
      <alignment horizontal="left" vertical="center"/>
    </xf>
    <xf numFmtId="0" fontId="6" fillId="0" borderId="32" xfId="5" applyFont="1" applyFill="1" applyBorder="1" applyAlignment="1">
      <alignment horizontal="left" vertical="center"/>
    </xf>
    <xf numFmtId="0" fontId="5" fillId="0" borderId="0" xfId="2" quotePrefix="1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6" fillId="0" borderId="22" xfId="1" applyFont="1" applyBorder="1" applyAlignment="1">
      <alignment horizontal="left" vertical="center"/>
    </xf>
    <xf numFmtId="0" fontId="6" fillId="0" borderId="23" xfId="1" applyFont="1" applyBorder="1" applyAlignment="1">
      <alignment horizontal="left" vertical="center"/>
    </xf>
    <xf numFmtId="0" fontId="6" fillId="0" borderId="24" xfId="1" applyFont="1" applyBorder="1" applyAlignment="1">
      <alignment horizontal="left" vertical="center"/>
    </xf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0" fontId="6" fillId="0" borderId="18" xfId="1" applyFont="1" applyBorder="1" applyAlignment="1">
      <alignment horizontal="left" vertical="center"/>
    </xf>
    <xf numFmtId="0" fontId="6" fillId="0" borderId="19" xfId="1" applyFont="1" applyBorder="1" applyAlignment="1">
      <alignment horizontal="left" vertical="center"/>
    </xf>
    <xf numFmtId="0" fontId="6" fillId="0" borderId="37" xfId="1" applyFont="1" applyBorder="1" applyAlignment="1">
      <alignment horizontal="left" vertical="center"/>
    </xf>
    <xf numFmtId="0" fontId="6" fillId="0" borderId="20" xfId="1" applyFont="1" applyBorder="1" applyAlignment="1">
      <alignment horizontal="left" vertical="center"/>
    </xf>
    <xf numFmtId="0" fontId="6" fillId="0" borderId="21" xfId="1" applyFont="1" applyBorder="1" applyAlignment="1">
      <alignment horizontal="left" vertical="center"/>
    </xf>
    <xf numFmtId="0" fontId="6" fillId="0" borderId="38" xfId="1" applyFont="1" applyBorder="1" applyAlignment="1">
      <alignment horizontal="left" vertical="center"/>
    </xf>
    <xf numFmtId="0" fontId="6" fillId="0" borderId="18" xfId="1" applyFont="1" applyFill="1" applyBorder="1" applyAlignment="1">
      <alignment horizontal="left" vertical="center"/>
    </xf>
    <xf numFmtId="0" fontId="5" fillId="0" borderId="26" xfId="2" applyBorder="1" applyAlignment="1">
      <alignment horizontal="left" vertical="center"/>
    </xf>
    <xf numFmtId="0" fontId="8" fillId="0" borderId="22" xfId="5" applyFont="1" applyFill="1" applyBorder="1" applyAlignment="1">
      <alignment horizontal="center" vertical="center"/>
    </xf>
    <xf numFmtId="0" fontId="8" fillId="0" borderId="28" xfId="5" applyFont="1" applyFill="1" applyBorder="1" applyAlignment="1">
      <alignment horizontal="center" vertical="center"/>
    </xf>
    <xf numFmtId="0" fontId="6" fillId="0" borderId="13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5" fillId="0" borderId="14" xfId="2" applyBorder="1" applyAlignment="1">
      <alignment horizontal="center" vertical="center"/>
    </xf>
    <xf numFmtId="0" fontId="6" fillId="0" borderId="18" xfId="5" applyFont="1" applyFill="1" applyBorder="1" applyAlignment="1">
      <alignment horizontal="left" vertical="center"/>
    </xf>
    <xf numFmtId="0" fontId="6" fillId="0" borderId="26" xfId="5" applyFont="1" applyFill="1" applyBorder="1" applyAlignment="1">
      <alignment horizontal="left" vertical="center"/>
    </xf>
    <xf numFmtId="0" fontId="6" fillId="0" borderId="31" xfId="1" applyFont="1" applyFill="1" applyBorder="1" applyAlignment="1">
      <alignment horizontal="left" vertical="center"/>
    </xf>
    <xf numFmtId="0" fontId="6" fillId="0" borderId="32" xfId="1" applyFont="1" applyFill="1" applyBorder="1" applyAlignment="1">
      <alignment horizontal="left" vertical="center"/>
    </xf>
    <xf numFmtId="0" fontId="6" fillId="0" borderId="20" xfId="1" applyFont="1" applyFill="1" applyBorder="1" applyAlignment="1">
      <alignment horizontal="left" vertical="center"/>
    </xf>
    <xf numFmtId="0" fontId="6" fillId="0" borderId="30" xfId="1" applyFont="1" applyFill="1" applyBorder="1" applyAlignment="1">
      <alignment horizontal="left" vertical="center"/>
    </xf>
    <xf numFmtId="0" fontId="5" fillId="0" borderId="13" xfId="2" applyBorder="1" applyAlignment="1">
      <alignment horizontal="center" vertical="center" wrapText="1"/>
    </xf>
    <xf numFmtId="0" fontId="5" fillId="0" borderId="15" xfId="2" applyBorder="1" applyAlignment="1">
      <alignment horizontal="center" vertical="center" wrapText="1"/>
    </xf>
    <xf numFmtId="0" fontId="5" fillId="0" borderId="14" xfId="2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6" fillId="0" borderId="14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/>
    </xf>
    <xf numFmtId="0" fontId="6" fillId="0" borderId="20" xfId="3" applyFont="1" applyFill="1" applyBorder="1" applyAlignment="1">
      <alignment horizontal="left" vertical="center"/>
    </xf>
    <xf numFmtId="0" fontId="5" fillId="0" borderId="30" xfId="2" applyBorder="1" applyAlignment="1">
      <alignment horizontal="left" vertical="center"/>
    </xf>
    <xf numFmtId="0" fontId="1" fillId="0" borderId="13" xfId="2" applyFont="1" applyBorder="1" applyAlignment="1">
      <alignment horizontal="center" vertical="center" wrapText="1"/>
    </xf>
    <xf numFmtId="0" fontId="1" fillId="0" borderId="15" xfId="2" applyFont="1" applyBorder="1" applyAlignment="1">
      <alignment horizontal="center" vertical="center" wrapText="1"/>
    </xf>
    <xf numFmtId="0" fontId="8" fillId="0" borderId="26" xfId="1" applyFont="1" applyFill="1" applyBorder="1" applyAlignment="1">
      <alignment horizontal="left" vertical="center"/>
    </xf>
    <xf numFmtId="0" fontId="6" fillId="0" borderId="20" xfId="3" applyFont="1" applyFill="1" applyBorder="1" applyAlignment="1">
      <alignment vertical="center"/>
    </xf>
    <xf numFmtId="0" fontId="6" fillId="0" borderId="30" xfId="3" applyFont="1" applyFill="1" applyBorder="1" applyAlignment="1">
      <alignment vertical="center"/>
    </xf>
    <xf numFmtId="0" fontId="8" fillId="0" borderId="22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6" fillId="0" borderId="26" xfId="1" applyFont="1" applyFill="1" applyBorder="1" applyAlignment="1">
      <alignment horizontal="left" vertical="center"/>
    </xf>
    <xf numFmtId="0" fontId="6" fillId="0" borderId="30" xfId="3" applyFont="1" applyFill="1" applyBorder="1" applyAlignment="1">
      <alignment horizontal="left" vertical="center"/>
    </xf>
    <xf numFmtId="0" fontId="5" fillId="0" borderId="15" xfId="2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6" fillId="0" borderId="0" xfId="3" applyFont="1" applyFill="1" applyBorder="1" applyAlignment="1">
      <alignment vertical="center"/>
    </xf>
    <xf numFmtId="0" fontId="10" fillId="0" borderId="15" xfId="2" applyFont="1" applyBorder="1" applyAlignment="1">
      <alignment horizontal="center" vertical="center" wrapText="1"/>
    </xf>
    <xf numFmtId="0" fontId="10" fillId="0" borderId="14" xfId="2" applyFont="1" applyBorder="1" applyAlignment="1">
      <alignment horizontal="center" vertical="center" wrapText="1"/>
    </xf>
    <xf numFmtId="0" fontId="6" fillId="0" borderId="0" xfId="3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6" fillId="0" borderId="18" xfId="3" applyFont="1" applyFill="1" applyBorder="1" applyAlignment="1">
      <alignment vertical="center"/>
    </xf>
    <xf numFmtId="0" fontId="6" fillId="0" borderId="26" xfId="3" applyFont="1" applyFill="1" applyBorder="1" applyAlignment="1">
      <alignment vertical="center"/>
    </xf>
    <xf numFmtId="0" fontId="8" fillId="0" borderId="32" xfId="1" applyFont="1" applyFill="1" applyBorder="1" applyAlignment="1">
      <alignment horizontal="left" vertical="center"/>
    </xf>
    <xf numFmtId="0" fontId="5" fillId="0" borderId="0" xfId="2" applyBorder="1" applyAlignment="1">
      <alignment horizontal="left" vertical="center"/>
    </xf>
    <xf numFmtId="0" fontId="8" fillId="0" borderId="0" xfId="5" applyFont="1" applyFill="1" applyBorder="1" applyAlignment="1">
      <alignment horizontal="center" vertical="center"/>
    </xf>
    <xf numFmtId="0" fontId="10" fillId="0" borderId="15" xfId="2" applyFont="1" applyBorder="1" applyAlignment="1">
      <alignment horizontal="center" vertical="center"/>
    </xf>
    <xf numFmtId="0" fontId="10" fillId="0" borderId="14" xfId="2" applyFont="1" applyBorder="1" applyAlignment="1">
      <alignment horizontal="center" vertical="center"/>
    </xf>
    <xf numFmtId="0" fontId="1" fillId="0" borderId="14" xfId="2" applyFont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left" vertical="center"/>
    </xf>
    <xf numFmtId="0" fontId="6" fillId="0" borderId="26" xfId="3" applyFont="1" applyFill="1" applyBorder="1" applyAlignment="1">
      <alignment horizontal="left" vertical="center"/>
    </xf>
    <xf numFmtId="0" fontId="8" fillId="0" borderId="26" xfId="5" applyFont="1" applyFill="1" applyBorder="1" applyAlignment="1">
      <alignment horizontal="left" vertical="center"/>
    </xf>
    <xf numFmtId="0" fontId="6" fillId="0" borderId="31" xfId="5" applyFont="1" applyFill="1" applyBorder="1" applyAlignment="1">
      <alignment horizontal="left" vertical="center"/>
    </xf>
    <xf numFmtId="0" fontId="6" fillId="0" borderId="32" xfId="5" applyFont="1" applyFill="1" applyBorder="1" applyAlignment="1">
      <alignment horizontal="left" vertical="center"/>
    </xf>
    <xf numFmtId="0" fontId="5" fillId="0" borderId="26" xfId="2" applyFill="1" applyBorder="1" applyAlignment="1">
      <alignment horizontal="left" vertical="center"/>
    </xf>
    <xf numFmtId="0" fontId="6" fillId="0" borderId="1" xfId="1" applyFont="1" applyFill="1" applyBorder="1" applyAlignment="1">
      <alignment horizontal="left" vertical="center"/>
    </xf>
    <xf numFmtId="0" fontId="6" fillId="0" borderId="12" xfId="1" applyFont="1" applyFill="1" applyBorder="1" applyAlignment="1">
      <alignment horizontal="left" vertical="center"/>
    </xf>
    <xf numFmtId="0" fontId="6" fillId="0" borderId="20" xfId="5" applyFont="1" applyFill="1" applyBorder="1" applyAlignment="1">
      <alignment horizontal="left" vertical="center"/>
    </xf>
    <xf numFmtId="0" fontId="6" fillId="0" borderId="30" xfId="5" applyFont="1" applyFill="1" applyBorder="1" applyAlignment="1">
      <alignment horizontal="left" vertical="center"/>
    </xf>
  </cellXfs>
  <cellStyles count="6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  <cellStyle name="표준_2006-1분기(경리계용)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00"/>
  <sheetViews>
    <sheetView tabSelected="1" workbookViewId="0">
      <selection activeCell="B33" sqref="B33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75" t="s">
        <v>166</v>
      </c>
      <c r="B1" s="76"/>
      <c r="C1" s="76"/>
      <c r="D1" s="76"/>
      <c r="E1" s="77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167</v>
      </c>
      <c r="B3" s="3"/>
      <c r="C3" s="2"/>
      <c r="D3" s="2"/>
      <c r="E3" s="5" t="s">
        <v>168</v>
      </c>
    </row>
    <row r="4" spans="1:5" ht="20.100000000000001" customHeight="1">
      <c r="A4" s="78" t="s">
        <v>169</v>
      </c>
      <c r="B4" s="79"/>
      <c r="C4" s="80"/>
      <c r="D4" s="11" t="s">
        <v>170</v>
      </c>
      <c r="E4" s="12" t="s">
        <v>171</v>
      </c>
    </row>
    <row r="5" spans="1:5" ht="20.100000000000001" customHeight="1">
      <c r="A5" s="88" t="s">
        <v>172</v>
      </c>
      <c r="B5" s="89"/>
      <c r="C5" s="90"/>
      <c r="D5" s="13" t="str">
        <f>C18</f>
        <v>5건</v>
      </c>
      <c r="E5" s="14">
        <f>E18</f>
        <v>762200</v>
      </c>
    </row>
    <row r="6" spans="1:5" ht="20.100000000000001" customHeight="1">
      <c r="A6" s="91" t="s">
        <v>173</v>
      </c>
      <c r="B6" s="92"/>
      <c r="C6" s="93"/>
      <c r="D6" s="10" t="str">
        <f>C22</f>
        <v>3건</v>
      </c>
      <c r="E6" s="6">
        <f>E22</f>
        <v>1131570</v>
      </c>
    </row>
    <row r="7" spans="1:5" ht="20.100000000000001" customHeight="1">
      <c r="A7" s="91" t="s">
        <v>174</v>
      </c>
      <c r="B7" s="92"/>
      <c r="C7" s="93"/>
      <c r="D7" s="10" t="str">
        <f>C30</f>
        <v>7건</v>
      </c>
      <c r="E7" s="6">
        <f>E30</f>
        <v>1963000</v>
      </c>
    </row>
    <row r="8" spans="1:5" ht="20.100000000000001" customHeight="1">
      <c r="A8" s="81" t="s">
        <v>175</v>
      </c>
      <c r="B8" s="82"/>
      <c r="C8" s="83"/>
      <c r="D8" s="7" t="str">
        <f>C34</f>
        <v>3건</v>
      </c>
      <c r="E8" s="15">
        <f>E34</f>
        <v>2280500</v>
      </c>
    </row>
    <row r="9" spans="1:5" ht="20.100000000000001" customHeight="1">
      <c r="A9" s="84" t="s">
        <v>176</v>
      </c>
      <c r="B9" s="85"/>
      <c r="C9" s="86"/>
      <c r="D9" s="16" t="str">
        <f>C35</f>
        <v>18건</v>
      </c>
      <c r="E9" s="17">
        <f>SUM(E5:E8)</f>
        <v>6137270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177</v>
      </c>
      <c r="B11" s="3"/>
      <c r="C11" s="2"/>
      <c r="D11" s="2"/>
      <c r="E11" s="2"/>
    </row>
    <row r="12" spans="1:5" ht="20.100000000000001" customHeight="1">
      <c r="A12" s="8" t="s">
        <v>178</v>
      </c>
      <c r="B12" s="8" t="s">
        <v>179</v>
      </c>
      <c r="C12" s="78" t="s">
        <v>180</v>
      </c>
      <c r="D12" s="87"/>
      <c r="E12" s="8" t="s">
        <v>181</v>
      </c>
    </row>
    <row r="13" spans="1:5" ht="20.100000000000001" customHeight="1">
      <c r="A13" s="98" t="s">
        <v>182</v>
      </c>
      <c r="B13" s="35">
        <v>42278</v>
      </c>
      <c r="C13" s="94" t="s">
        <v>183</v>
      </c>
      <c r="D13" s="95"/>
      <c r="E13" s="36">
        <v>162600</v>
      </c>
    </row>
    <row r="14" spans="1:5" ht="20.100000000000001" customHeight="1">
      <c r="A14" s="99"/>
      <c r="B14" s="38">
        <v>42297</v>
      </c>
      <c r="C14" s="68" t="s">
        <v>184</v>
      </c>
      <c r="D14" s="32"/>
      <c r="E14" s="37">
        <v>158000</v>
      </c>
    </row>
    <row r="15" spans="1:5" ht="20.100000000000001" customHeight="1">
      <c r="A15" s="99"/>
      <c r="B15" s="34">
        <v>42299</v>
      </c>
      <c r="C15" s="68" t="s">
        <v>185</v>
      </c>
      <c r="D15" s="32"/>
      <c r="E15" s="33">
        <v>105000</v>
      </c>
    </row>
    <row r="16" spans="1:5" ht="20.100000000000001" customHeight="1">
      <c r="A16" s="99"/>
      <c r="B16" s="34">
        <v>42304</v>
      </c>
      <c r="C16" s="68" t="s">
        <v>186</v>
      </c>
      <c r="D16" s="32"/>
      <c r="E16" s="33">
        <v>112000</v>
      </c>
    </row>
    <row r="17" spans="1:5" ht="20.100000000000001" customHeight="1">
      <c r="A17" s="99"/>
      <c r="B17" s="34">
        <v>42304</v>
      </c>
      <c r="C17" s="68" t="s">
        <v>187</v>
      </c>
      <c r="D17" s="32"/>
      <c r="E17" s="33">
        <v>224600</v>
      </c>
    </row>
    <row r="18" spans="1:5" ht="20.100000000000001" customHeight="1">
      <c r="A18" s="100"/>
      <c r="B18" s="20" t="s">
        <v>188</v>
      </c>
      <c r="C18" s="96" t="s">
        <v>189</v>
      </c>
      <c r="D18" s="97"/>
      <c r="E18" s="21">
        <f>SUM(E13:E17)</f>
        <v>762200</v>
      </c>
    </row>
    <row r="19" spans="1:5" ht="20.100000000000001" customHeight="1">
      <c r="A19" s="107" t="s">
        <v>190</v>
      </c>
      <c r="B19" s="22">
        <v>42285</v>
      </c>
      <c r="C19" s="101" t="s">
        <v>191</v>
      </c>
      <c r="D19" s="102"/>
      <c r="E19" s="23">
        <v>489000</v>
      </c>
    </row>
    <row r="20" spans="1:5" ht="20.100000000000001" customHeight="1">
      <c r="A20" s="108"/>
      <c r="B20" s="22">
        <v>42292</v>
      </c>
      <c r="C20" s="72" t="s">
        <v>192</v>
      </c>
      <c r="D20" s="73"/>
      <c r="E20" s="23">
        <v>159000</v>
      </c>
    </row>
    <row r="21" spans="1:5" ht="20.100000000000001" customHeight="1">
      <c r="A21" s="108"/>
      <c r="B21" s="22">
        <v>42303</v>
      </c>
      <c r="C21" s="72" t="s">
        <v>193</v>
      </c>
      <c r="D21" s="73"/>
      <c r="E21" s="23">
        <v>483570</v>
      </c>
    </row>
    <row r="22" spans="1:5" ht="20.100000000000001" customHeight="1">
      <c r="A22" s="109"/>
      <c r="B22" s="27" t="s">
        <v>188</v>
      </c>
      <c r="C22" s="110" t="s">
        <v>194</v>
      </c>
      <c r="D22" s="111"/>
      <c r="E22" s="21">
        <f>SUM(E19:E21)</f>
        <v>1131570</v>
      </c>
    </row>
    <row r="23" spans="1:5" ht="20.100000000000001" customHeight="1">
      <c r="A23" s="98" t="s">
        <v>195</v>
      </c>
      <c r="B23" s="28">
        <v>42279</v>
      </c>
      <c r="C23" s="64" t="s">
        <v>196</v>
      </c>
      <c r="D23" s="39"/>
      <c r="E23" s="40">
        <v>351000</v>
      </c>
    </row>
    <row r="24" spans="1:5" ht="20.100000000000001" customHeight="1">
      <c r="A24" s="99"/>
      <c r="B24" s="28">
        <v>42282</v>
      </c>
      <c r="C24" s="68" t="s">
        <v>197</v>
      </c>
      <c r="D24" s="41"/>
      <c r="E24" s="42">
        <v>380000</v>
      </c>
    </row>
    <row r="25" spans="1:5" ht="20.100000000000001" customHeight="1">
      <c r="A25" s="99"/>
      <c r="B25" s="28">
        <v>42284</v>
      </c>
      <c r="C25" s="103" t="s">
        <v>198</v>
      </c>
      <c r="D25" s="104"/>
      <c r="E25" s="42">
        <v>107000</v>
      </c>
    </row>
    <row r="26" spans="1:5" ht="20.100000000000001" customHeight="1">
      <c r="A26" s="99"/>
      <c r="B26" s="28">
        <v>42289</v>
      </c>
      <c r="C26" s="105" t="s">
        <v>199</v>
      </c>
      <c r="D26" s="106"/>
      <c r="E26" s="23">
        <v>136000</v>
      </c>
    </row>
    <row r="27" spans="1:5" ht="20.100000000000001" customHeight="1">
      <c r="A27" s="99"/>
      <c r="B27" s="28">
        <v>42290</v>
      </c>
      <c r="C27" s="69" t="s">
        <v>200</v>
      </c>
      <c r="D27" s="70"/>
      <c r="E27" s="23">
        <v>99000</v>
      </c>
    </row>
    <row r="28" spans="1:5" ht="20.100000000000001" customHeight="1">
      <c r="A28" s="99"/>
      <c r="B28" s="28">
        <v>42306</v>
      </c>
      <c r="C28" s="69" t="s">
        <v>201</v>
      </c>
      <c r="D28" s="70"/>
      <c r="E28" s="23">
        <v>240000</v>
      </c>
    </row>
    <row r="29" spans="1:5" ht="20.100000000000001" customHeight="1">
      <c r="A29" s="99"/>
      <c r="B29" s="22" t="s">
        <v>202</v>
      </c>
      <c r="C29" s="114" t="s">
        <v>203</v>
      </c>
      <c r="D29" s="115"/>
      <c r="E29" s="26">
        <v>650000</v>
      </c>
    </row>
    <row r="30" spans="1:5" ht="20.100000000000001" customHeight="1">
      <c r="A30" s="112"/>
      <c r="B30" s="27" t="s">
        <v>188</v>
      </c>
      <c r="C30" s="110" t="s">
        <v>204</v>
      </c>
      <c r="D30" s="111"/>
      <c r="E30" s="21">
        <f>SUM(E23:E29)</f>
        <v>1963000</v>
      </c>
    </row>
    <row r="31" spans="1:5" ht="20.100000000000001" customHeight="1">
      <c r="A31" s="116" t="s">
        <v>205</v>
      </c>
      <c r="B31" s="28" t="s">
        <v>49</v>
      </c>
      <c r="C31" s="94" t="s">
        <v>206</v>
      </c>
      <c r="D31" s="118"/>
      <c r="E31" s="23">
        <v>1500500</v>
      </c>
    </row>
    <row r="32" spans="1:5" ht="20.100000000000001" customHeight="1">
      <c r="A32" s="117"/>
      <c r="B32" s="28" t="s">
        <v>261</v>
      </c>
      <c r="C32" s="68" t="s">
        <v>207</v>
      </c>
      <c r="D32" s="71"/>
      <c r="E32" s="23">
        <v>300000</v>
      </c>
    </row>
    <row r="33" spans="1:5" ht="20.100000000000001" customHeight="1">
      <c r="A33" s="108"/>
      <c r="B33" s="28" t="s">
        <v>49</v>
      </c>
      <c r="C33" s="119" t="s">
        <v>208</v>
      </c>
      <c r="D33" s="120"/>
      <c r="E33" s="24">
        <v>480000</v>
      </c>
    </row>
    <row r="34" spans="1:5" ht="20.100000000000001" customHeight="1">
      <c r="A34" s="109"/>
      <c r="B34" s="29" t="s">
        <v>188</v>
      </c>
      <c r="C34" s="121" t="s">
        <v>194</v>
      </c>
      <c r="D34" s="122"/>
      <c r="E34" s="30">
        <f>SUM(E31:E33)</f>
        <v>2280500</v>
      </c>
    </row>
    <row r="35" spans="1:5" ht="20.100000000000001" customHeight="1">
      <c r="A35" s="84" t="s">
        <v>209</v>
      </c>
      <c r="B35" s="113"/>
      <c r="C35" s="84" t="s">
        <v>210</v>
      </c>
      <c r="D35" s="113"/>
      <c r="E35" s="31">
        <f>E18+E22+E30+E34</f>
        <v>6137270</v>
      </c>
    </row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</sheetData>
  <mergeCells count="25">
    <mergeCell ref="C26:D26"/>
    <mergeCell ref="A19:A22"/>
    <mergeCell ref="C22:D22"/>
    <mergeCell ref="A23:A30"/>
    <mergeCell ref="C35:D35"/>
    <mergeCell ref="C29:D29"/>
    <mergeCell ref="C30:D30"/>
    <mergeCell ref="A31:A34"/>
    <mergeCell ref="C31:D31"/>
    <mergeCell ref="C33:D33"/>
    <mergeCell ref="C34:D34"/>
    <mergeCell ref="A35:B35"/>
    <mergeCell ref="C13:D13"/>
    <mergeCell ref="C18:D18"/>
    <mergeCell ref="A13:A18"/>
    <mergeCell ref="C19:D19"/>
    <mergeCell ref="C25:D25"/>
    <mergeCell ref="A1:E1"/>
    <mergeCell ref="A4:C4"/>
    <mergeCell ref="A8:C8"/>
    <mergeCell ref="A9:C9"/>
    <mergeCell ref="C12:D12"/>
    <mergeCell ref="A5:C5"/>
    <mergeCell ref="A6:C6"/>
    <mergeCell ref="A7:C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1"/>
  <sheetViews>
    <sheetView topLeftCell="A19" workbookViewId="0">
      <selection activeCell="B37" sqref="B37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75" t="s">
        <v>211</v>
      </c>
      <c r="B1" s="76"/>
      <c r="C1" s="76"/>
      <c r="D1" s="76"/>
      <c r="E1" s="77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167</v>
      </c>
      <c r="B3" s="3"/>
      <c r="C3" s="2"/>
      <c r="D3" s="2"/>
      <c r="E3" s="5" t="s">
        <v>168</v>
      </c>
    </row>
    <row r="4" spans="1:5" ht="20.100000000000001" customHeight="1">
      <c r="A4" s="78" t="s">
        <v>169</v>
      </c>
      <c r="B4" s="79"/>
      <c r="C4" s="80"/>
      <c r="D4" s="11" t="s">
        <v>170</v>
      </c>
      <c r="E4" s="12" t="s">
        <v>171</v>
      </c>
    </row>
    <row r="5" spans="1:5" ht="20.100000000000001" customHeight="1">
      <c r="A5" s="88" t="s">
        <v>172</v>
      </c>
      <c r="B5" s="89"/>
      <c r="C5" s="90"/>
      <c r="D5" s="13" t="str">
        <f>C22</f>
        <v>9건</v>
      </c>
      <c r="E5" s="14">
        <f>E22</f>
        <v>2266800</v>
      </c>
    </row>
    <row r="6" spans="1:5" ht="20.100000000000001" customHeight="1">
      <c r="A6" s="91" t="s">
        <v>173</v>
      </c>
      <c r="B6" s="92"/>
      <c r="C6" s="93"/>
      <c r="D6" s="10" t="str">
        <f>C30</f>
        <v>7건</v>
      </c>
      <c r="E6" s="6">
        <f>E30</f>
        <v>2324500</v>
      </c>
    </row>
    <row r="7" spans="1:5" ht="20.100000000000001" customHeight="1">
      <c r="A7" s="91" t="s">
        <v>174</v>
      </c>
      <c r="B7" s="92"/>
      <c r="C7" s="93"/>
      <c r="D7" s="10" t="str">
        <f>C35</f>
        <v>4건</v>
      </c>
      <c r="E7" s="6">
        <f>E35</f>
        <v>2309000</v>
      </c>
    </row>
    <row r="8" spans="1:5" ht="20.100000000000001" customHeight="1">
      <c r="A8" s="81" t="s">
        <v>175</v>
      </c>
      <c r="B8" s="82"/>
      <c r="C8" s="83"/>
      <c r="D8" s="7" t="str">
        <f>C38</f>
        <v>2건</v>
      </c>
      <c r="E8" s="15">
        <f>E38</f>
        <v>2147000</v>
      </c>
    </row>
    <row r="9" spans="1:5" ht="20.100000000000001" customHeight="1">
      <c r="A9" s="84" t="s">
        <v>176</v>
      </c>
      <c r="B9" s="85"/>
      <c r="C9" s="86"/>
      <c r="D9" s="16" t="str">
        <f>C39</f>
        <v>22건</v>
      </c>
      <c r="E9" s="17">
        <f>SUM(E5:E8)</f>
        <v>9047300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177</v>
      </c>
      <c r="B11" s="3"/>
      <c r="C11" s="2"/>
      <c r="D11" s="2"/>
      <c r="E11" s="2"/>
    </row>
    <row r="12" spans="1:5" ht="20.100000000000001" customHeight="1">
      <c r="A12" s="8" t="s">
        <v>178</v>
      </c>
      <c r="B12" s="8" t="s">
        <v>179</v>
      </c>
      <c r="C12" s="78" t="s">
        <v>180</v>
      </c>
      <c r="D12" s="87"/>
      <c r="E12" s="8" t="s">
        <v>181</v>
      </c>
    </row>
    <row r="13" spans="1:5" ht="20.100000000000001" customHeight="1">
      <c r="A13" s="98" t="s">
        <v>182</v>
      </c>
      <c r="B13" s="35">
        <v>42319</v>
      </c>
      <c r="C13" s="94" t="s">
        <v>212</v>
      </c>
      <c r="D13" s="95"/>
      <c r="E13" s="36">
        <v>214000</v>
      </c>
    </row>
    <row r="14" spans="1:5" ht="20.100000000000001" customHeight="1">
      <c r="A14" s="99"/>
      <c r="B14" s="34">
        <v>42320</v>
      </c>
      <c r="C14" s="69" t="s">
        <v>213</v>
      </c>
      <c r="D14" s="67"/>
      <c r="E14" s="33">
        <v>193800</v>
      </c>
    </row>
    <row r="15" spans="1:5" ht="20.100000000000001" customHeight="1">
      <c r="A15" s="99"/>
      <c r="B15" s="34">
        <v>42324</v>
      </c>
      <c r="C15" s="69" t="s">
        <v>214</v>
      </c>
      <c r="D15" s="67"/>
      <c r="E15" s="33">
        <v>112000</v>
      </c>
    </row>
    <row r="16" spans="1:5" ht="20.100000000000001" customHeight="1">
      <c r="A16" s="99"/>
      <c r="B16" s="34">
        <v>42325</v>
      </c>
      <c r="C16" s="69" t="s">
        <v>215</v>
      </c>
      <c r="D16" s="67"/>
      <c r="E16" s="33">
        <v>360000</v>
      </c>
    </row>
    <row r="17" spans="1:5" ht="20.100000000000001" customHeight="1">
      <c r="A17" s="99"/>
      <c r="B17" s="34">
        <v>42326</v>
      </c>
      <c r="C17" s="69" t="s">
        <v>216</v>
      </c>
      <c r="D17" s="67"/>
      <c r="E17" s="33">
        <v>440000</v>
      </c>
    </row>
    <row r="18" spans="1:5" ht="20.100000000000001" customHeight="1">
      <c r="A18" s="99"/>
      <c r="B18" s="34">
        <v>42327</v>
      </c>
      <c r="C18" s="69" t="s">
        <v>216</v>
      </c>
      <c r="D18" s="67"/>
      <c r="E18" s="33">
        <v>210000</v>
      </c>
    </row>
    <row r="19" spans="1:5" ht="20.100000000000001" customHeight="1">
      <c r="A19" s="99"/>
      <c r="B19" s="34">
        <v>42328</v>
      </c>
      <c r="C19" s="68" t="s">
        <v>217</v>
      </c>
      <c r="D19" s="32"/>
      <c r="E19" s="33">
        <v>398000</v>
      </c>
    </row>
    <row r="20" spans="1:5" ht="20.100000000000001" customHeight="1">
      <c r="A20" s="99"/>
      <c r="B20" s="9">
        <v>42333</v>
      </c>
      <c r="C20" s="68" t="s">
        <v>218</v>
      </c>
      <c r="D20" s="32"/>
      <c r="E20" s="19">
        <v>144000</v>
      </c>
    </row>
    <row r="21" spans="1:5" ht="20.100000000000001" customHeight="1">
      <c r="A21" s="125"/>
      <c r="B21" s="18">
        <v>42334</v>
      </c>
      <c r="C21" s="114" t="s">
        <v>219</v>
      </c>
      <c r="D21" s="124"/>
      <c r="E21" s="24">
        <v>195000</v>
      </c>
    </row>
    <row r="22" spans="1:5" ht="20.100000000000001" customHeight="1">
      <c r="A22" s="100"/>
      <c r="B22" s="20" t="s">
        <v>188</v>
      </c>
      <c r="C22" s="96" t="s">
        <v>220</v>
      </c>
      <c r="D22" s="97"/>
      <c r="E22" s="21">
        <f>SUM(E13:E21)</f>
        <v>2266800</v>
      </c>
    </row>
    <row r="23" spans="1:5" ht="20.100000000000001" customHeight="1">
      <c r="A23" s="107" t="s">
        <v>190</v>
      </c>
      <c r="B23" s="22">
        <v>42311</v>
      </c>
      <c r="C23" s="101" t="s">
        <v>221</v>
      </c>
      <c r="D23" s="102"/>
      <c r="E23" s="23">
        <v>256000</v>
      </c>
    </row>
    <row r="24" spans="1:5" ht="20.100000000000001" customHeight="1">
      <c r="A24" s="125"/>
      <c r="B24" s="18">
        <v>42312</v>
      </c>
      <c r="C24" s="114" t="s">
        <v>222</v>
      </c>
      <c r="D24" s="124"/>
      <c r="E24" s="24">
        <v>221000</v>
      </c>
    </row>
    <row r="25" spans="1:5" ht="20.100000000000001" customHeight="1">
      <c r="A25" s="125"/>
      <c r="B25" s="25">
        <v>42317</v>
      </c>
      <c r="C25" s="65" t="s">
        <v>223</v>
      </c>
      <c r="D25" s="66"/>
      <c r="E25" s="26">
        <v>205000</v>
      </c>
    </row>
    <row r="26" spans="1:5" ht="20.100000000000001" customHeight="1">
      <c r="A26" s="125"/>
      <c r="B26" s="25">
        <v>42318</v>
      </c>
      <c r="C26" s="65" t="s">
        <v>224</v>
      </c>
      <c r="D26" s="66"/>
      <c r="E26" s="26">
        <v>463500</v>
      </c>
    </row>
    <row r="27" spans="1:5" ht="20.100000000000001" customHeight="1">
      <c r="A27" s="125"/>
      <c r="B27" s="25">
        <v>42319</v>
      </c>
      <c r="C27" s="65" t="s">
        <v>225</v>
      </c>
      <c r="D27" s="66"/>
      <c r="E27" s="26">
        <v>456000</v>
      </c>
    </row>
    <row r="28" spans="1:5" ht="20.100000000000001" customHeight="1">
      <c r="A28" s="125"/>
      <c r="B28" s="25">
        <v>42332</v>
      </c>
      <c r="C28" s="114" t="s">
        <v>226</v>
      </c>
      <c r="D28" s="124"/>
      <c r="E28" s="26">
        <v>360000</v>
      </c>
    </row>
    <row r="29" spans="1:5" ht="20.100000000000001" customHeight="1">
      <c r="A29" s="125"/>
      <c r="B29" s="25">
        <v>42335</v>
      </c>
      <c r="C29" s="114" t="s">
        <v>227</v>
      </c>
      <c r="D29" s="124"/>
      <c r="E29" s="26">
        <v>363000</v>
      </c>
    </row>
    <row r="30" spans="1:5" ht="20.100000000000001" customHeight="1">
      <c r="A30" s="100"/>
      <c r="B30" s="27" t="s">
        <v>188</v>
      </c>
      <c r="C30" s="110" t="s">
        <v>204</v>
      </c>
      <c r="D30" s="111"/>
      <c r="E30" s="21">
        <f>SUM(E23:E29)</f>
        <v>2324500</v>
      </c>
    </row>
    <row r="31" spans="1:5" ht="20.100000000000001" customHeight="1">
      <c r="A31" s="98" t="s">
        <v>195</v>
      </c>
      <c r="B31" s="28">
        <v>42314</v>
      </c>
      <c r="C31" s="94" t="s">
        <v>228</v>
      </c>
      <c r="D31" s="123"/>
      <c r="E31" s="23">
        <v>497000</v>
      </c>
    </row>
    <row r="32" spans="1:5" ht="20.100000000000001" customHeight="1">
      <c r="A32" s="99"/>
      <c r="B32" s="28">
        <v>42317</v>
      </c>
      <c r="C32" s="105" t="s">
        <v>229</v>
      </c>
      <c r="D32" s="106"/>
      <c r="E32" s="23">
        <v>350000</v>
      </c>
    </row>
    <row r="33" spans="1:5" ht="20.100000000000001" customHeight="1">
      <c r="A33" s="99"/>
      <c r="B33" s="28">
        <v>42331</v>
      </c>
      <c r="C33" s="69" t="s">
        <v>230</v>
      </c>
      <c r="D33" s="70"/>
      <c r="E33" s="23">
        <v>112000</v>
      </c>
    </row>
    <row r="34" spans="1:5" ht="20.100000000000001" customHeight="1">
      <c r="A34" s="99"/>
      <c r="B34" s="22" t="s">
        <v>231</v>
      </c>
      <c r="C34" s="114" t="s">
        <v>203</v>
      </c>
      <c r="D34" s="115"/>
      <c r="E34" s="26">
        <v>1350000</v>
      </c>
    </row>
    <row r="35" spans="1:5" ht="20.100000000000001" customHeight="1">
      <c r="A35" s="112"/>
      <c r="B35" s="27" t="s">
        <v>188</v>
      </c>
      <c r="C35" s="110" t="s">
        <v>232</v>
      </c>
      <c r="D35" s="111"/>
      <c r="E35" s="21">
        <f>SUM(E31:E34)</f>
        <v>2309000</v>
      </c>
    </row>
    <row r="36" spans="1:5" ht="20.100000000000001" customHeight="1">
      <c r="A36" s="116" t="s">
        <v>233</v>
      </c>
      <c r="B36" s="28" t="s">
        <v>85</v>
      </c>
      <c r="C36" s="94" t="s">
        <v>206</v>
      </c>
      <c r="D36" s="118"/>
      <c r="E36" s="23">
        <v>1670770</v>
      </c>
    </row>
    <row r="37" spans="1:5" ht="20.100000000000001" customHeight="1">
      <c r="A37" s="108"/>
      <c r="B37" s="28" t="s">
        <v>85</v>
      </c>
      <c r="C37" s="119" t="s">
        <v>208</v>
      </c>
      <c r="D37" s="120"/>
      <c r="E37" s="24">
        <v>476230</v>
      </c>
    </row>
    <row r="38" spans="1:5" ht="20.100000000000001" customHeight="1">
      <c r="A38" s="109"/>
      <c r="B38" s="29" t="s">
        <v>188</v>
      </c>
      <c r="C38" s="121" t="s">
        <v>234</v>
      </c>
      <c r="D38" s="122"/>
      <c r="E38" s="30">
        <f>SUM(E36:E37)</f>
        <v>2147000</v>
      </c>
    </row>
    <row r="39" spans="1:5" ht="20.100000000000001" customHeight="1">
      <c r="A39" s="84" t="s">
        <v>209</v>
      </c>
      <c r="B39" s="113"/>
      <c r="C39" s="84" t="s">
        <v>235</v>
      </c>
      <c r="D39" s="113"/>
      <c r="E39" s="31">
        <f>E22+E30+E35+E38</f>
        <v>9047300</v>
      </c>
    </row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</sheetData>
  <mergeCells count="29">
    <mergeCell ref="C28:D28"/>
    <mergeCell ref="C29:D29"/>
    <mergeCell ref="C30:D30"/>
    <mergeCell ref="A5:C5"/>
    <mergeCell ref="A6:C6"/>
    <mergeCell ref="A7:C7"/>
    <mergeCell ref="C13:D13"/>
    <mergeCell ref="A13:A22"/>
    <mergeCell ref="C21:D21"/>
    <mergeCell ref="C22:D22"/>
    <mergeCell ref="C23:D23"/>
    <mergeCell ref="A23:A30"/>
    <mergeCell ref="C24:D24"/>
    <mergeCell ref="A1:E1"/>
    <mergeCell ref="A4:C4"/>
    <mergeCell ref="A8:C8"/>
    <mergeCell ref="A9:C9"/>
    <mergeCell ref="C12:D12"/>
    <mergeCell ref="A39:B39"/>
    <mergeCell ref="C39:D39"/>
    <mergeCell ref="A31:A35"/>
    <mergeCell ref="C32:D32"/>
    <mergeCell ref="C34:D34"/>
    <mergeCell ref="C35:D35"/>
    <mergeCell ref="A36:A38"/>
    <mergeCell ref="C36:D36"/>
    <mergeCell ref="C37:D37"/>
    <mergeCell ref="C38:D38"/>
    <mergeCell ref="C31:D3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61"/>
  <sheetViews>
    <sheetView zoomScale="98" zoomScaleNormal="98" workbookViewId="0">
      <selection activeCell="C45" sqref="C45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75" t="s">
        <v>236</v>
      </c>
      <c r="B1" s="76"/>
      <c r="C1" s="76"/>
      <c r="D1" s="76"/>
      <c r="E1" s="77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167</v>
      </c>
      <c r="B3" s="3"/>
      <c r="C3" s="2"/>
      <c r="D3" s="2"/>
      <c r="E3" s="5" t="s">
        <v>168</v>
      </c>
    </row>
    <row r="4" spans="1:5" ht="20.100000000000001" customHeight="1">
      <c r="A4" s="78" t="s">
        <v>169</v>
      </c>
      <c r="B4" s="79"/>
      <c r="C4" s="80"/>
      <c r="D4" s="11" t="s">
        <v>170</v>
      </c>
      <c r="E4" s="12" t="s">
        <v>171</v>
      </c>
    </row>
    <row r="5" spans="1:5" ht="20.100000000000001" customHeight="1">
      <c r="A5" s="88" t="s">
        <v>172</v>
      </c>
      <c r="B5" s="89"/>
      <c r="C5" s="90"/>
      <c r="D5" s="13" t="str">
        <f>C21</f>
        <v>8건</v>
      </c>
      <c r="E5" s="14">
        <f>E21</f>
        <v>1294100</v>
      </c>
    </row>
    <row r="6" spans="1:5" ht="20.100000000000001" customHeight="1">
      <c r="A6" s="91" t="s">
        <v>173</v>
      </c>
      <c r="B6" s="92"/>
      <c r="C6" s="93"/>
      <c r="D6" s="10" t="str">
        <f>C31</f>
        <v>9건</v>
      </c>
      <c r="E6" s="6">
        <f>E31</f>
        <v>2570000</v>
      </c>
    </row>
    <row r="7" spans="1:5" ht="20.100000000000001" customHeight="1">
      <c r="A7" s="91" t="s">
        <v>174</v>
      </c>
      <c r="B7" s="92"/>
      <c r="C7" s="93"/>
      <c r="D7" s="10" t="str">
        <f>C38</f>
        <v>6건</v>
      </c>
      <c r="E7" s="6">
        <f>E38</f>
        <v>2284000</v>
      </c>
    </row>
    <row r="8" spans="1:5" ht="20.100000000000001" customHeight="1">
      <c r="A8" s="81" t="s">
        <v>175</v>
      </c>
      <c r="B8" s="82"/>
      <c r="C8" s="83"/>
      <c r="D8" s="7" t="str">
        <f>C41</f>
        <v>2건</v>
      </c>
      <c r="E8" s="15">
        <f>E41</f>
        <v>2469150</v>
      </c>
    </row>
    <row r="9" spans="1:5" ht="20.100000000000001" customHeight="1">
      <c r="A9" s="84" t="s">
        <v>176</v>
      </c>
      <c r="B9" s="85"/>
      <c r="C9" s="86"/>
      <c r="D9" s="16" t="str">
        <f>C42</f>
        <v>25건</v>
      </c>
      <c r="E9" s="17">
        <f>SUM(E5:E8)</f>
        <v>8617250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177</v>
      </c>
      <c r="B11" s="3"/>
      <c r="C11" s="2"/>
      <c r="D11" s="2"/>
      <c r="E11" s="2"/>
    </row>
    <row r="12" spans="1:5" ht="20.100000000000001" customHeight="1">
      <c r="A12" s="8" t="s">
        <v>178</v>
      </c>
      <c r="B12" s="8" t="s">
        <v>179</v>
      </c>
      <c r="C12" s="78" t="s">
        <v>180</v>
      </c>
      <c r="D12" s="87"/>
      <c r="E12" s="8" t="s">
        <v>181</v>
      </c>
    </row>
    <row r="13" spans="1:5" ht="20.100000000000001" customHeight="1">
      <c r="A13" s="98" t="s">
        <v>182</v>
      </c>
      <c r="B13" s="35">
        <v>42342</v>
      </c>
      <c r="C13" s="94" t="s">
        <v>237</v>
      </c>
      <c r="D13" s="95"/>
      <c r="E13" s="36">
        <v>160000</v>
      </c>
    </row>
    <row r="14" spans="1:5" ht="20.100000000000001" customHeight="1">
      <c r="A14" s="99"/>
      <c r="B14" s="34">
        <v>42345</v>
      </c>
      <c r="C14" s="68" t="s">
        <v>214</v>
      </c>
      <c r="D14" s="32"/>
      <c r="E14" s="33">
        <v>125000</v>
      </c>
    </row>
    <row r="15" spans="1:5" ht="20.100000000000001" customHeight="1">
      <c r="A15" s="99"/>
      <c r="B15" s="34">
        <v>42347</v>
      </c>
      <c r="C15" s="68" t="s">
        <v>238</v>
      </c>
      <c r="D15" s="32"/>
      <c r="E15" s="33">
        <v>177800</v>
      </c>
    </row>
    <row r="16" spans="1:5" ht="20.100000000000001" customHeight="1">
      <c r="A16" s="99"/>
      <c r="B16" s="34">
        <v>42348</v>
      </c>
      <c r="C16" s="68" t="s">
        <v>239</v>
      </c>
      <c r="D16" s="32"/>
      <c r="E16" s="33">
        <v>160000</v>
      </c>
    </row>
    <row r="17" spans="1:8" ht="20.100000000000001" customHeight="1">
      <c r="A17" s="99"/>
      <c r="B17" s="34">
        <v>42349</v>
      </c>
      <c r="C17" s="68" t="s">
        <v>240</v>
      </c>
      <c r="D17" s="32"/>
      <c r="E17" s="33">
        <v>152000</v>
      </c>
    </row>
    <row r="18" spans="1:8" ht="20.100000000000001" customHeight="1">
      <c r="A18" s="99"/>
      <c r="B18" s="34">
        <v>42354</v>
      </c>
      <c r="C18" s="68" t="s">
        <v>241</v>
      </c>
      <c r="D18" s="32"/>
      <c r="E18" s="33">
        <v>203300</v>
      </c>
    </row>
    <row r="19" spans="1:8" ht="20.100000000000001" customHeight="1">
      <c r="A19" s="99"/>
      <c r="B19" s="9">
        <v>42361</v>
      </c>
      <c r="C19" s="68" t="s">
        <v>242</v>
      </c>
      <c r="D19" s="32"/>
      <c r="E19" s="19">
        <v>120000</v>
      </c>
    </row>
    <row r="20" spans="1:8" ht="20.100000000000001" customHeight="1">
      <c r="A20" s="125"/>
      <c r="B20" s="18">
        <v>42367</v>
      </c>
      <c r="C20" s="114" t="s">
        <v>243</v>
      </c>
      <c r="D20" s="124"/>
      <c r="E20" s="24">
        <v>196000</v>
      </c>
      <c r="H20" s="74" t="s">
        <v>244</v>
      </c>
    </row>
    <row r="21" spans="1:8" ht="20.100000000000001" customHeight="1">
      <c r="A21" s="100"/>
      <c r="B21" s="20" t="s">
        <v>188</v>
      </c>
      <c r="C21" s="96" t="s">
        <v>245</v>
      </c>
      <c r="D21" s="97"/>
      <c r="E21" s="21">
        <f>SUM(E13:E20)</f>
        <v>1294100</v>
      </c>
    </row>
    <row r="22" spans="1:8" ht="20.100000000000001" customHeight="1">
      <c r="A22" s="107" t="s">
        <v>246</v>
      </c>
      <c r="B22" s="22">
        <v>42346</v>
      </c>
      <c r="C22" s="101" t="s">
        <v>227</v>
      </c>
      <c r="D22" s="102"/>
      <c r="E22" s="23">
        <v>196000</v>
      </c>
    </row>
    <row r="23" spans="1:8" ht="20.100000000000001" customHeight="1">
      <c r="A23" s="108"/>
      <c r="B23" s="22">
        <v>42348</v>
      </c>
      <c r="C23" s="72" t="s">
        <v>193</v>
      </c>
      <c r="D23" s="73"/>
      <c r="E23" s="23">
        <v>460000</v>
      </c>
    </row>
    <row r="24" spans="1:8" ht="20.100000000000001" customHeight="1">
      <c r="A24" s="108"/>
      <c r="B24" s="22">
        <v>42354</v>
      </c>
      <c r="C24" s="72" t="s">
        <v>247</v>
      </c>
      <c r="D24" s="73"/>
      <c r="E24" s="23">
        <v>356000</v>
      </c>
    </row>
    <row r="25" spans="1:8" ht="20.100000000000001" customHeight="1">
      <c r="A25" s="108"/>
      <c r="B25" s="22">
        <v>42356</v>
      </c>
      <c r="C25" s="72" t="s">
        <v>248</v>
      </c>
      <c r="D25" s="73"/>
      <c r="E25" s="23">
        <v>131000</v>
      </c>
    </row>
    <row r="26" spans="1:8" ht="20.100000000000001" customHeight="1">
      <c r="A26" s="108"/>
      <c r="B26" s="22">
        <v>42359</v>
      </c>
      <c r="C26" s="72" t="s">
        <v>249</v>
      </c>
      <c r="D26" s="73"/>
      <c r="E26" s="23">
        <v>102000</v>
      </c>
    </row>
    <row r="27" spans="1:8" ht="20.100000000000001" customHeight="1">
      <c r="A27" s="108"/>
      <c r="B27" s="22">
        <v>42361</v>
      </c>
      <c r="C27" s="72" t="s">
        <v>223</v>
      </c>
      <c r="D27" s="73"/>
      <c r="E27" s="23">
        <v>470000</v>
      </c>
    </row>
    <row r="28" spans="1:8" ht="20.100000000000001" customHeight="1">
      <c r="A28" s="125"/>
      <c r="B28" s="18">
        <v>42362</v>
      </c>
      <c r="C28" s="114" t="s">
        <v>227</v>
      </c>
      <c r="D28" s="124"/>
      <c r="E28" s="24">
        <v>475000</v>
      </c>
    </row>
    <row r="29" spans="1:8" ht="20.100000000000001" customHeight="1">
      <c r="A29" s="125"/>
      <c r="B29" s="25">
        <v>42366</v>
      </c>
      <c r="C29" s="114" t="s">
        <v>250</v>
      </c>
      <c r="D29" s="124"/>
      <c r="E29" s="26">
        <v>140000</v>
      </c>
    </row>
    <row r="30" spans="1:8" ht="20.100000000000001" customHeight="1">
      <c r="A30" s="125"/>
      <c r="B30" s="25">
        <v>42368</v>
      </c>
      <c r="C30" s="114" t="s">
        <v>251</v>
      </c>
      <c r="D30" s="124"/>
      <c r="E30" s="26">
        <v>240000</v>
      </c>
    </row>
    <row r="31" spans="1:8" ht="20.100000000000001" customHeight="1">
      <c r="A31" s="100"/>
      <c r="B31" s="27" t="s">
        <v>188</v>
      </c>
      <c r="C31" s="110" t="s">
        <v>220</v>
      </c>
      <c r="D31" s="111"/>
      <c r="E31" s="21">
        <f>SUM(E22:E30)</f>
        <v>2570000</v>
      </c>
    </row>
    <row r="32" spans="1:8" ht="20.100000000000001" customHeight="1">
      <c r="A32" s="98" t="s">
        <v>252</v>
      </c>
      <c r="B32" s="28">
        <v>42340</v>
      </c>
      <c r="C32" s="94" t="s">
        <v>253</v>
      </c>
      <c r="D32" s="123"/>
      <c r="E32" s="23">
        <v>140000</v>
      </c>
    </row>
    <row r="33" spans="1:5" ht="20.100000000000001" customHeight="1">
      <c r="A33" s="108"/>
      <c r="B33" s="28">
        <v>42359</v>
      </c>
      <c r="C33" s="69" t="s">
        <v>254</v>
      </c>
      <c r="D33" s="70"/>
      <c r="E33" s="23">
        <v>112000</v>
      </c>
    </row>
    <row r="34" spans="1:5" ht="20.100000000000001" customHeight="1">
      <c r="A34" s="108"/>
      <c r="B34" s="28">
        <v>42360</v>
      </c>
      <c r="C34" s="69" t="s">
        <v>255</v>
      </c>
      <c r="D34" s="70"/>
      <c r="E34" s="23">
        <v>92000</v>
      </c>
    </row>
    <row r="35" spans="1:5" ht="20.100000000000001" customHeight="1">
      <c r="A35" s="108"/>
      <c r="B35" s="28">
        <v>42368</v>
      </c>
      <c r="C35" s="69" t="s">
        <v>256</v>
      </c>
      <c r="D35" s="70"/>
      <c r="E35" s="23">
        <v>330000</v>
      </c>
    </row>
    <row r="36" spans="1:5" ht="20.100000000000001" customHeight="1">
      <c r="A36" s="108"/>
      <c r="B36" s="28">
        <v>42369</v>
      </c>
      <c r="C36" s="69" t="s">
        <v>257</v>
      </c>
      <c r="D36" s="70"/>
      <c r="E36" s="23">
        <v>460000</v>
      </c>
    </row>
    <row r="37" spans="1:5" ht="20.100000000000001" customHeight="1">
      <c r="A37" s="108"/>
      <c r="B37" s="22" t="s">
        <v>258</v>
      </c>
      <c r="C37" s="114" t="s">
        <v>203</v>
      </c>
      <c r="D37" s="115"/>
      <c r="E37" s="26">
        <v>1150000</v>
      </c>
    </row>
    <row r="38" spans="1:5" ht="20.100000000000001" customHeight="1">
      <c r="A38" s="109"/>
      <c r="B38" s="27" t="s">
        <v>188</v>
      </c>
      <c r="C38" s="110" t="s">
        <v>259</v>
      </c>
      <c r="D38" s="111"/>
      <c r="E38" s="21">
        <f>SUM(E32:E37)</f>
        <v>2284000</v>
      </c>
    </row>
    <row r="39" spans="1:5" ht="13.5">
      <c r="A39" s="116" t="s">
        <v>205</v>
      </c>
      <c r="B39" s="28" t="s">
        <v>258</v>
      </c>
      <c r="C39" s="94" t="s">
        <v>206</v>
      </c>
      <c r="D39" s="118"/>
      <c r="E39" s="23">
        <v>1998100</v>
      </c>
    </row>
    <row r="40" spans="1:5" ht="13.5">
      <c r="A40" s="108"/>
      <c r="B40" s="28" t="s">
        <v>258</v>
      </c>
      <c r="C40" s="119" t="s">
        <v>208</v>
      </c>
      <c r="D40" s="120"/>
      <c r="E40" s="24">
        <v>471050</v>
      </c>
    </row>
    <row r="41" spans="1:5" ht="13.5">
      <c r="A41" s="109"/>
      <c r="B41" s="29" t="s">
        <v>188</v>
      </c>
      <c r="C41" s="121" t="s">
        <v>234</v>
      </c>
      <c r="D41" s="122"/>
      <c r="E41" s="30">
        <f>SUM(E39:E40)</f>
        <v>2469150</v>
      </c>
    </row>
    <row r="42" spans="1:5" ht="13.5">
      <c r="A42" s="84" t="s">
        <v>209</v>
      </c>
      <c r="B42" s="113"/>
      <c r="C42" s="84" t="s">
        <v>260</v>
      </c>
      <c r="D42" s="113"/>
      <c r="E42" s="31">
        <f>E21+E31+E38+E41</f>
        <v>8617250</v>
      </c>
    </row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</sheetData>
  <mergeCells count="28">
    <mergeCell ref="C37:D37"/>
    <mergeCell ref="C38:D38"/>
    <mergeCell ref="A32:A38"/>
    <mergeCell ref="C32:D32"/>
    <mergeCell ref="C20:D20"/>
    <mergeCell ref="C21:D21"/>
    <mergeCell ref="C22:D22"/>
    <mergeCell ref="A22:A31"/>
    <mergeCell ref="C28:D28"/>
    <mergeCell ref="C29:D29"/>
    <mergeCell ref="C30:D30"/>
    <mergeCell ref="C31:D31"/>
    <mergeCell ref="C13:D13"/>
    <mergeCell ref="A1:E1"/>
    <mergeCell ref="A4:C4"/>
    <mergeCell ref="A8:C8"/>
    <mergeCell ref="A9:C9"/>
    <mergeCell ref="C12:D12"/>
    <mergeCell ref="A5:C5"/>
    <mergeCell ref="A6:C6"/>
    <mergeCell ref="A7:C7"/>
    <mergeCell ref="A13:A21"/>
    <mergeCell ref="A39:A41"/>
    <mergeCell ref="C39:D39"/>
    <mergeCell ref="C40:D40"/>
    <mergeCell ref="C41:D41"/>
    <mergeCell ref="A42:B42"/>
    <mergeCell ref="C42:D4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40"/>
  <sheetViews>
    <sheetView workbookViewId="0">
      <selection sqref="A1:E1"/>
    </sheetView>
  </sheetViews>
  <sheetFormatPr defaultRowHeight="12.75"/>
  <cols>
    <col min="1" max="5" width="18.125" style="1" customWidth="1"/>
    <col min="6" max="7" width="9" style="1"/>
    <col min="8" max="8" width="25.375" style="1" customWidth="1"/>
    <col min="9" max="16384" width="9" style="1"/>
  </cols>
  <sheetData>
    <row r="1" spans="1:9" ht="27">
      <c r="A1" s="75" t="s">
        <v>107</v>
      </c>
      <c r="B1" s="76"/>
      <c r="C1" s="76"/>
      <c r="D1" s="76"/>
      <c r="E1" s="77"/>
    </row>
    <row r="2" spans="1:9" ht="20.100000000000001" customHeight="1">
      <c r="A2" s="2"/>
      <c r="B2" s="3"/>
      <c r="C2" s="2"/>
      <c r="D2" s="2"/>
      <c r="E2" s="2"/>
    </row>
    <row r="3" spans="1:9" ht="20.100000000000001" customHeight="1">
      <c r="A3" s="4" t="s">
        <v>1</v>
      </c>
      <c r="B3" s="3"/>
      <c r="C3" s="2"/>
      <c r="D3" s="2"/>
      <c r="E3" s="5" t="s">
        <v>2</v>
      </c>
    </row>
    <row r="4" spans="1:9" ht="20.100000000000001" customHeight="1">
      <c r="A4" s="78" t="s">
        <v>3</v>
      </c>
      <c r="B4" s="79"/>
      <c r="C4" s="80"/>
      <c r="D4" s="11" t="s">
        <v>4</v>
      </c>
      <c r="E4" s="12" t="s">
        <v>5</v>
      </c>
    </row>
    <row r="5" spans="1:9" ht="20.100000000000001" customHeight="1">
      <c r="A5" s="88" t="s">
        <v>6</v>
      </c>
      <c r="B5" s="89"/>
      <c r="C5" s="90"/>
      <c r="D5" s="13" t="str">
        <f>C17</f>
        <v>4건</v>
      </c>
      <c r="E5" s="49">
        <f>E17</f>
        <v>1716000</v>
      </c>
    </row>
    <row r="6" spans="1:9" ht="20.100000000000001" customHeight="1">
      <c r="A6" s="91" t="s">
        <v>7</v>
      </c>
      <c r="B6" s="92"/>
      <c r="C6" s="93"/>
      <c r="D6" s="10" t="str">
        <f>C24</f>
        <v>6건</v>
      </c>
      <c r="E6" s="50">
        <f>E24</f>
        <v>2170000</v>
      </c>
    </row>
    <row r="7" spans="1:9" ht="20.100000000000001" customHeight="1">
      <c r="A7" s="91" t="s">
        <v>8</v>
      </c>
      <c r="B7" s="92"/>
      <c r="C7" s="93"/>
      <c r="D7" s="10" t="str">
        <f>C30</f>
        <v>5건</v>
      </c>
      <c r="E7" s="6">
        <f>E30</f>
        <v>2074000</v>
      </c>
    </row>
    <row r="8" spans="1:9" ht="20.100000000000001" customHeight="1">
      <c r="A8" s="81" t="s">
        <v>9</v>
      </c>
      <c r="B8" s="82"/>
      <c r="C8" s="83"/>
      <c r="D8" s="7" t="str">
        <f>C33</f>
        <v>2건</v>
      </c>
      <c r="E8" s="15">
        <f>E33</f>
        <v>734000</v>
      </c>
    </row>
    <row r="9" spans="1:9" ht="20.100000000000001" customHeight="1">
      <c r="A9" s="84" t="s">
        <v>10</v>
      </c>
      <c r="B9" s="85"/>
      <c r="C9" s="86"/>
      <c r="D9" s="16" t="str">
        <f>C34</f>
        <v>17건</v>
      </c>
      <c r="E9" s="17">
        <f>E34</f>
        <v>6694000</v>
      </c>
    </row>
    <row r="10" spans="1:9" ht="20.100000000000001" customHeight="1">
      <c r="A10" s="2"/>
      <c r="B10" s="3"/>
      <c r="C10" s="2"/>
      <c r="D10" s="2"/>
      <c r="E10" s="2"/>
    </row>
    <row r="11" spans="1:9" ht="20.100000000000001" customHeight="1">
      <c r="A11" s="4" t="s">
        <v>11</v>
      </c>
      <c r="B11" s="3"/>
      <c r="C11" s="2"/>
      <c r="D11" s="2"/>
      <c r="E11" s="2"/>
    </row>
    <row r="12" spans="1:9" ht="20.100000000000001" customHeight="1">
      <c r="A12" s="8" t="s">
        <v>12</v>
      </c>
      <c r="B12" s="8" t="s">
        <v>13</v>
      </c>
      <c r="C12" s="78" t="s">
        <v>14</v>
      </c>
      <c r="D12" s="87"/>
      <c r="E12" s="8" t="s">
        <v>15</v>
      </c>
    </row>
    <row r="13" spans="1:9" ht="20.100000000000001" customHeight="1">
      <c r="A13" s="98" t="s">
        <v>16</v>
      </c>
      <c r="B13" s="51">
        <v>42282</v>
      </c>
      <c r="C13" s="94" t="s">
        <v>108</v>
      </c>
      <c r="D13" s="95"/>
      <c r="E13" s="19">
        <v>450000</v>
      </c>
      <c r="H13" s="126"/>
      <c r="I13" s="136"/>
    </row>
    <row r="14" spans="1:9" ht="20.100000000000001" customHeight="1">
      <c r="A14" s="125"/>
      <c r="B14" s="52">
        <v>42297</v>
      </c>
      <c r="C14" s="114" t="s">
        <v>109</v>
      </c>
      <c r="D14" s="124"/>
      <c r="E14" s="24">
        <v>364000</v>
      </c>
      <c r="H14" s="131"/>
      <c r="I14" s="131"/>
    </row>
    <row r="15" spans="1:9" ht="20.100000000000001" customHeight="1">
      <c r="A15" s="125"/>
      <c r="B15" s="53">
        <v>42299</v>
      </c>
      <c r="C15" s="114" t="s">
        <v>110</v>
      </c>
      <c r="D15" s="124"/>
      <c r="E15" s="26">
        <v>482000</v>
      </c>
      <c r="H15" s="54"/>
      <c r="I15" s="54"/>
    </row>
    <row r="16" spans="1:9" ht="20.100000000000001" customHeight="1">
      <c r="A16" s="125"/>
      <c r="B16" s="53">
        <v>42307</v>
      </c>
      <c r="C16" s="47" t="s">
        <v>111</v>
      </c>
      <c r="D16" s="48"/>
      <c r="E16" s="26">
        <v>420000</v>
      </c>
      <c r="H16" s="54"/>
      <c r="I16" s="54"/>
    </row>
    <row r="17" spans="1:10" ht="20.100000000000001" customHeight="1">
      <c r="A17" s="100"/>
      <c r="B17" s="20" t="s">
        <v>26</v>
      </c>
      <c r="C17" s="96" t="s">
        <v>35</v>
      </c>
      <c r="D17" s="97"/>
      <c r="E17" s="21">
        <f>SUM(E13:E16)</f>
        <v>1716000</v>
      </c>
      <c r="H17" s="137"/>
      <c r="I17" s="137"/>
    </row>
    <row r="18" spans="1:10" ht="20.100000000000001" customHeight="1">
      <c r="A18" s="129" t="s">
        <v>112</v>
      </c>
      <c r="B18" s="53">
        <v>42289</v>
      </c>
      <c r="C18" s="114" t="s">
        <v>113</v>
      </c>
      <c r="D18" s="124"/>
      <c r="E18" s="26">
        <v>367000</v>
      </c>
      <c r="H18" s="131"/>
      <c r="I18" s="131"/>
    </row>
    <row r="19" spans="1:10" ht="20.100000000000001" customHeight="1">
      <c r="A19" s="129"/>
      <c r="B19" s="55">
        <v>42290</v>
      </c>
      <c r="C19" s="114" t="s">
        <v>114</v>
      </c>
      <c r="D19" s="124"/>
      <c r="E19" s="26">
        <v>374000</v>
      </c>
      <c r="H19" s="54"/>
      <c r="I19" s="54"/>
    </row>
    <row r="20" spans="1:10" ht="20.100000000000001" customHeight="1">
      <c r="A20" s="138"/>
      <c r="B20" s="53">
        <v>42290</v>
      </c>
      <c r="C20" s="114" t="s">
        <v>115</v>
      </c>
      <c r="D20" s="124"/>
      <c r="E20" s="26">
        <v>358000</v>
      </c>
      <c r="H20" s="131"/>
      <c r="I20" s="131"/>
    </row>
    <row r="21" spans="1:10" ht="20.100000000000001" customHeight="1">
      <c r="A21" s="138"/>
      <c r="B21" s="53">
        <v>42297</v>
      </c>
      <c r="C21" s="43" t="s">
        <v>116</v>
      </c>
      <c r="D21" s="44"/>
      <c r="E21" s="26">
        <v>153000</v>
      </c>
      <c r="H21" s="54"/>
      <c r="I21" s="54"/>
    </row>
    <row r="22" spans="1:10" ht="20.100000000000001" customHeight="1">
      <c r="A22" s="138"/>
      <c r="B22" s="53">
        <v>42298</v>
      </c>
      <c r="C22" s="114" t="s">
        <v>117</v>
      </c>
      <c r="D22" s="124"/>
      <c r="E22" s="26">
        <v>430000</v>
      </c>
      <c r="H22" s="54"/>
      <c r="I22" s="54"/>
    </row>
    <row r="23" spans="1:10" ht="20.100000000000001" customHeight="1">
      <c r="A23" s="138"/>
      <c r="B23" s="53">
        <v>42306</v>
      </c>
      <c r="C23" s="114" t="s">
        <v>118</v>
      </c>
      <c r="D23" s="124"/>
      <c r="E23" s="26">
        <v>488000</v>
      </c>
      <c r="H23" s="131"/>
      <c r="I23" s="131"/>
    </row>
    <row r="24" spans="1:10" ht="20.100000000000001" customHeight="1">
      <c r="A24" s="139"/>
      <c r="B24" s="27" t="s">
        <v>26</v>
      </c>
      <c r="C24" s="110" t="s">
        <v>47</v>
      </c>
      <c r="D24" s="111"/>
      <c r="E24" s="21">
        <f>SUM(E18:E23)</f>
        <v>2170000</v>
      </c>
      <c r="H24" s="132"/>
      <c r="I24" s="132"/>
    </row>
    <row r="25" spans="1:10" ht="20.100000000000001" customHeight="1">
      <c r="A25" s="129" t="s">
        <v>119</v>
      </c>
      <c r="B25" s="55">
        <v>42284</v>
      </c>
      <c r="C25" s="114" t="s">
        <v>120</v>
      </c>
      <c r="D25" s="124"/>
      <c r="E25" s="26">
        <v>417000</v>
      </c>
      <c r="H25" s="126"/>
      <c r="I25" s="126"/>
    </row>
    <row r="26" spans="1:10" ht="20.100000000000001" customHeight="1">
      <c r="A26" s="129"/>
      <c r="B26" s="55">
        <v>42298</v>
      </c>
      <c r="C26" s="43" t="s">
        <v>121</v>
      </c>
      <c r="D26" s="44"/>
      <c r="E26" s="26">
        <v>435000</v>
      </c>
      <c r="H26" s="54"/>
      <c r="I26" s="54"/>
    </row>
    <row r="27" spans="1:10" ht="20.100000000000001" customHeight="1">
      <c r="A27" s="129"/>
      <c r="B27" s="55">
        <v>42299</v>
      </c>
      <c r="C27" s="114" t="s">
        <v>122</v>
      </c>
      <c r="D27" s="124"/>
      <c r="E27" s="24">
        <v>277000</v>
      </c>
      <c r="H27" s="131"/>
      <c r="I27" s="131"/>
    </row>
    <row r="28" spans="1:10" ht="20.100000000000001" customHeight="1">
      <c r="A28" s="129"/>
      <c r="B28" s="55">
        <v>42300</v>
      </c>
      <c r="C28" s="114" t="s">
        <v>123</v>
      </c>
      <c r="D28" s="124"/>
      <c r="E28" s="24">
        <v>480000</v>
      </c>
      <c r="H28" s="54"/>
      <c r="I28" s="54"/>
    </row>
    <row r="29" spans="1:10" ht="20.100000000000001" customHeight="1">
      <c r="A29" s="129"/>
      <c r="B29" s="55">
        <v>42305</v>
      </c>
      <c r="C29" s="114" t="s">
        <v>124</v>
      </c>
      <c r="D29" s="115"/>
      <c r="E29" s="26">
        <v>465000</v>
      </c>
      <c r="H29" s="131"/>
      <c r="I29" s="131"/>
    </row>
    <row r="30" spans="1:10" ht="20.100000000000001" customHeight="1">
      <c r="A30" s="130"/>
      <c r="B30" s="27" t="s">
        <v>26</v>
      </c>
      <c r="C30" s="110" t="s">
        <v>27</v>
      </c>
      <c r="D30" s="111"/>
      <c r="E30" s="21">
        <f>SUM(E25:E29)</f>
        <v>2074000</v>
      </c>
      <c r="H30" s="132"/>
      <c r="I30" s="132"/>
    </row>
    <row r="31" spans="1:10" ht="20.100000000000001" customHeight="1">
      <c r="A31" s="116" t="s">
        <v>48</v>
      </c>
      <c r="B31" s="56">
        <v>42304</v>
      </c>
      <c r="C31" s="133" t="s">
        <v>51</v>
      </c>
      <c r="D31" s="134"/>
      <c r="E31" s="24">
        <v>384000</v>
      </c>
      <c r="G31" s="57"/>
      <c r="H31" s="126"/>
      <c r="I31" s="127"/>
      <c r="J31" s="58"/>
    </row>
    <row r="32" spans="1:10" ht="20.100000000000001" customHeight="1">
      <c r="A32" s="108"/>
      <c r="B32" s="56">
        <v>42306</v>
      </c>
      <c r="C32" s="103" t="s">
        <v>50</v>
      </c>
      <c r="D32" s="135"/>
      <c r="E32" s="23">
        <v>350000</v>
      </c>
      <c r="G32" s="57"/>
      <c r="H32" s="128"/>
      <c r="I32" s="128"/>
      <c r="J32" s="59"/>
    </row>
    <row r="33" spans="1:5" ht="24" customHeight="1">
      <c r="A33" s="109"/>
      <c r="B33" s="29" t="s">
        <v>26</v>
      </c>
      <c r="C33" s="121" t="s">
        <v>52</v>
      </c>
      <c r="D33" s="122"/>
      <c r="E33" s="30">
        <f>SUM(E31:E32)</f>
        <v>734000</v>
      </c>
    </row>
    <row r="34" spans="1:5" ht="24" customHeight="1">
      <c r="A34" s="84" t="s">
        <v>53</v>
      </c>
      <c r="B34" s="113"/>
      <c r="C34" s="84" t="s">
        <v>54</v>
      </c>
      <c r="D34" s="113"/>
      <c r="E34" s="31">
        <f>SUM(E33,E30,E24,E17)</f>
        <v>6694000</v>
      </c>
    </row>
    <row r="35" spans="1:5" ht="24" customHeight="1"/>
    <row r="36" spans="1:5" ht="24" customHeight="1"/>
    <row r="37" spans="1:5" ht="24" customHeight="1"/>
    <row r="38" spans="1:5" ht="24" customHeight="1"/>
    <row r="39" spans="1:5" ht="24" customHeight="1"/>
    <row r="40" spans="1:5" ht="24" customHeight="1"/>
  </sheetData>
  <mergeCells count="45">
    <mergeCell ref="C20:D20"/>
    <mergeCell ref="C22:D22"/>
    <mergeCell ref="C23:D23"/>
    <mergeCell ref="C33:D33"/>
    <mergeCell ref="C34:D34"/>
    <mergeCell ref="C27:D27"/>
    <mergeCell ref="C28:D28"/>
    <mergeCell ref="C29:D29"/>
    <mergeCell ref="A1:E1"/>
    <mergeCell ref="A4:C4"/>
    <mergeCell ref="A8:C8"/>
    <mergeCell ref="A9:C9"/>
    <mergeCell ref="C12:D12"/>
    <mergeCell ref="A5:C5"/>
    <mergeCell ref="A6:C6"/>
    <mergeCell ref="A7:C7"/>
    <mergeCell ref="H13:I13"/>
    <mergeCell ref="H14:I14"/>
    <mergeCell ref="H17:I17"/>
    <mergeCell ref="A18:A24"/>
    <mergeCell ref="H18:I18"/>
    <mergeCell ref="H20:I20"/>
    <mergeCell ref="H23:I23"/>
    <mergeCell ref="H24:I24"/>
    <mergeCell ref="C24:D24"/>
    <mergeCell ref="A13:A17"/>
    <mergeCell ref="C13:D13"/>
    <mergeCell ref="C14:D14"/>
    <mergeCell ref="C15:D15"/>
    <mergeCell ref="C17:D17"/>
    <mergeCell ref="C18:D18"/>
    <mergeCell ref="C19:D19"/>
    <mergeCell ref="A31:A33"/>
    <mergeCell ref="H31:I31"/>
    <mergeCell ref="H32:I32"/>
    <mergeCell ref="A34:B34"/>
    <mergeCell ref="A25:A30"/>
    <mergeCell ref="H25:I25"/>
    <mergeCell ref="H27:I27"/>
    <mergeCell ref="H29:I29"/>
    <mergeCell ref="H30:I30"/>
    <mergeCell ref="C30:D30"/>
    <mergeCell ref="C31:D31"/>
    <mergeCell ref="C32:D32"/>
    <mergeCell ref="C25:D25"/>
  </mergeCells>
  <phoneticPr fontId="3" type="noConversion"/>
  <printOptions horizontalCentered="1"/>
  <pageMargins left="0.47244094488188981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L34"/>
  <sheetViews>
    <sheetView workbookViewId="0">
      <selection sqref="A1:E1"/>
    </sheetView>
  </sheetViews>
  <sheetFormatPr defaultRowHeight="12.75"/>
  <cols>
    <col min="1" max="5" width="18.125" style="1" customWidth="1"/>
    <col min="6" max="6" width="9" style="1"/>
    <col min="7" max="7" width="11.625" style="1" bestFit="1" customWidth="1"/>
    <col min="8" max="16384" width="9" style="1"/>
  </cols>
  <sheetData>
    <row r="1" spans="1:5" ht="27">
      <c r="A1" s="75" t="s">
        <v>125</v>
      </c>
      <c r="B1" s="76"/>
      <c r="C1" s="76"/>
      <c r="D1" s="76"/>
      <c r="E1" s="77"/>
    </row>
    <row r="2" spans="1:5" ht="13.5">
      <c r="A2" s="2"/>
      <c r="B2" s="3"/>
      <c r="C2" s="2"/>
      <c r="D2" s="2"/>
      <c r="E2" s="2"/>
    </row>
    <row r="3" spans="1:5" ht="27.75" customHeight="1">
      <c r="A3" s="4" t="s">
        <v>1</v>
      </c>
      <c r="B3" s="3"/>
      <c r="C3" s="2"/>
      <c r="D3" s="2"/>
      <c r="E3" s="5" t="s">
        <v>2</v>
      </c>
    </row>
    <row r="4" spans="1:5" ht="26.25" customHeight="1">
      <c r="A4" s="78" t="s">
        <v>3</v>
      </c>
      <c r="B4" s="79"/>
      <c r="C4" s="80"/>
      <c r="D4" s="11" t="s">
        <v>4</v>
      </c>
      <c r="E4" s="12" t="s">
        <v>5</v>
      </c>
    </row>
    <row r="5" spans="1:5" ht="22.5" customHeight="1">
      <c r="A5" s="88" t="s">
        <v>6</v>
      </c>
      <c r="B5" s="89"/>
      <c r="C5" s="90"/>
      <c r="D5" s="13" t="str">
        <f>C17</f>
        <v>4건</v>
      </c>
      <c r="E5" s="14">
        <f>E17</f>
        <v>1795300</v>
      </c>
    </row>
    <row r="6" spans="1:5" ht="22.5" customHeight="1">
      <c r="A6" s="91" t="s">
        <v>7</v>
      </c>
      <c r="B6" s="92"/>
      <c r="C6" s="93"/>
      <c r="D6" s="10" t="str">
        <f>C23</f>
        <v>5건</v>
      </c>
      <c r="E6" s="6">
        <f>E23</f>
        <v>1404000</v>
      </c>
    </row>
    <row r="7" spans="1:5" ht="22.5" customHeight="1">
      <c r="A7" s="91" t="s">
        <v>8</v>
      </c>
      <c r="B7" s="92"/>
      <c r="C7" s="93"/>
      <c r="D7" s="10" t="str">
        <f>C29</f>
        <v>5건</v>
      </c>
      <c r="E7" s="6">
        <f>E29</f>
        <v>1524706</v>
      </c>
    </row>
    <row r="8" spans="1:5" ht="22.5" customHeight="1">
      <c r="A8" s="81" t="s">
        <v>9</v>
      </c>
      <c r="B8" s="82"/>
      <c r="C8" s="83"/>
      <c r="D8" s="7" t="str">
        <f>C33</f>
        <v>3건</v>
      </c>
      <c r="E8" s="15">
        <f>E33</f>
        <v>795000</v>
      </c>
    </row>
    <row r="9" spans="1:5" ht="22.5" customHeight="1">
      <c r="A9" s="84" t="s">
        <v>10</v>
      </c>
      <c r="B9" s="85"/>
      <c r="C9" s="86"/>
      <c r="D9" s="16" t="str">
        <f>C34</f>
        <v>17건</v>
      </c>
      <c r="E9" s="17">
        <f>E34</f>
        <v>5519006</v>
      </c>
    </row>
    <row r="10" spans="1:5" ht="13.5">
      <c r="A10" s="2"/>
      <c r="B10" s="3"/>
      <c r="C10" s="2"/>
      <c r="D10" s="2"/>
      <c r="E10" s="2"/>
    </row>
    <row r="11" spans="1:5" ht="22.5">
      <c r="A11" s="4" t="s">
        <v>11</v>
      </c>
      <c r="B11" s="3"/>
      <c r="C11" s="2"/>
      <c r="D11" s="2"/>
      <c r="E11" s="2"/>
    </row>
    <row r="12" spans="1:5" ht="24" customHeight="1">
      <c r="A12" s="8" t="s">
        <v>12</v>
      </c>
      <c r="B12" s="8" t="s">
        <v>13</v>
      </c>
      <c r="C12" s="78" t="s">
        <v>14</v>
      </c>
      <c r="D12" s="87"/>
      <c r="E12" s="8" t="s">
        <v>15</v>
      </c>
    </row>
    <row r="13" spans="1:5" ht="24" customHeight="1">
      <c r="A13" s="98" t="s">
        <v>16</v>
      </c>
      <c r="B13" s="9">
        <v>42311</v>
      </c>
      <c r="C13" s="94" t="s">
        <v>126</v>
      </c>
      <c r="D13" s="146"/>
      <c r="E13" s="19">
        <v>470000</v>
      </c>
    </row>
    <row r="14" spans="1:5" ht="24" customHeight="1">
      <c r="A14" s="99"/>
      <c r="B14" s="18">
        <v>42312</v>
      </c>
      <c r="C14" s="114" t="s">
        <v>127</v>
      </c>
      <c r="D14" s="124"/>
      <c r="E14" s="24">
        <v>470000</v>
      </c>
    </row>
    <row r="15" spans="1:5" ht="24" customHeight="1">
      <c r="A15" s="99"/>
      <c r="B15" s="18">
        <v>42319</v>
      </c>
      <c r="C15" s="114" t="s">
        <v>128</v>
      </c>
      <c r="D15" s="124"/>
      <c r="E15" s="24">
        <v>460000</v>
      </c>
    </row>
    <row r="16" spans="1:5" ht="24" customHeight="1">
      <c r="A16" s="125"/>
      <c r="B16" s="18">
        <v>42338</v>
      </c>
      <c r="C16" s="114" t="s">
        <v>129</v>
      </c>
      <c r="D16" s="124"/>
      <c r="E16" s="24">
        <v>395300</v>
      </c>
    </row>
    <row r="17" spans="1:12" ht="20.100000000000001" customHeight="1">
      <c r="A17" s="100"/>
      <c r="B17" s="20" t="s">
        <v>26</v>
      </c>
      <c r="C17" s="96" t="s">
        <v>35</v>
      </c>
      <c r="D17" s="97"/>
      <c r="E17" s="21">
        <f>SUM(E13:E16)</f>
        <v>1795300</v>
      </c>
    </row>
    <row r="18" spans="1:12" ht="20.100000000000001" customHeight="1">
      <c r="A18" s="107" t="s">
        <v>28</v>
      </c>
      <c r="B18" s="22">
        <v>42319</v>
      </c>
      <c r="C18" s="101" t="s">
        <v>130</v>
      </c>
      <c r="D18" s="143"/>
      <c r="E18" s="23">
        <v>185000</v>
      </c>
    </row>
    <row r="19" spans="1:12" ht="20.100000000000001" customHeight="1">
      <c r="A19" s="108"/>
      <c r="B19" s="22">
        <v>42320</v>
      </c>
      <c r="C19" s="144" t="s">
        <v>131</v>
      </c>
      <c r="D19" s="145"/>
      <c r="E19" s="23">
        <v>220000</v>
      </c>
    </row>
    <row r="20" spans="1:12" ht="20.100000000000001" customHeight="1">
      <c r="A20" s="108"/>
      <c r="B20" s="18">
        <v>42325</v>
      </c>
      <c r="C20" s="114" t="s">
        <v>132</v>
      </c>
      <c r="D20" s="124"/>
      <c r="E20" s="24">
        <v>403000</v>
      </c>
    </row>
    <row r="21" spans="1:12" ht="20.100000000000001" customHeight="1">
      <c r="A21" s="108"/>
      <c r="B21" s="25">
        <v>42328</v>
      </c>
      <c r="C21" s="114" t="s">
        <v>133</v>
      </c>
      <c r="D21" s="124"/>
      <c r="E21" s="26">
        <v>299000</v>
      </c>
    </row>
    <row r="22" spans="1:12" ht="20.100000000000001" customHeight="1">
      <c r="A22" s="108"/>
      <c r="B22" s="25">
        <v>42338</v>
      </c>
      <c r="C22" s="114" t="s">
        <v>134</v>
      </c>
      <c r="D22" s="124"/>
      <c r="E22" s="26">
        <v>297000</v>
      </c>
    </row>
    <row r="23" spans="1:12" ht="20.100000000000001" customHeight="1">
      <c r="A23" s="109"/>
      <c r="B23" s="27" t="s">
        <v>26</v>
      </c>
      <c r="C23" s="110" t="s">
        <v>27</v>
      </c>
      <c r="D23" s="111"/>
      <c r="E23" s="21">
        <f>SUM(E18:E22)</f>
        <v>1404000</v>
      </c>
      <c r="G23" s="60"/>
      <c r="H23" s="60"/>
      <c r="I23" s="60"/>
      <c r="J23" s="60"/>
    </row>
    <row r="24" spans="1:12" ht="20.100000000000001" customHeight="1">
      <c r="A24" s="98" t="s">
        <v>36</v>
      </c>
      <c r="B24" s="22">
        <v>42317</v>
      </c>
      <c r="C24" s="141" t="s">
        <v>135</v>
      </c>
      <c r="D24" s="142"/>
      <c r="E24" s="26">
        <v>143000</v>
      </c>
      <c r="G24" s="57"/>
      <c r="H24" s="126"/>
      <c r="I24" s="126"/>
      <c r="J24" s="58"/>
    </row>
    <row r="25" spans="1:12" ht="20.100000000000001" customHeight="1">
      <c r="A25" s="108"/>
      <c r="B25" s="28">
        <v>42327</v>
      </c>
      <c r="C25" s="103" t="s">
        <v>136</v>
      </c>
      <c r="D25" s="104"/>
      <c r="E25" s="23">
        <v>403000</v>
      </c>
      <c r="G25" s="57"/>
      <c r="H25" s="126"/>
      <c r="I25" s="126"/>
      <c r="J25" s="58"/>
      <c r="K25" s="61"/>
      <c r="L25" s="61"/>
    </row>
    <row r="26" spans="1:12" ht="20.100000000000001" customHeight="1">
      <c r="A26" s="108"/>
      <c r="B26" s="28">
        <v>42331</v>
      </c>
      <c r="C26" s="105" t="s">
        <v>137</v>
      </c>
      <c r="D26" s="106"/>
      <c r="E26" s="23">
        <v>460000</v>
      </c>
      <c r="G26" s="62"/>
      <c r="H26" s="131"/>
      <c r="I26" s="131"/>
      <c r="J26" s="59"/>
      <c r="K26" s="61"/>
      <c r="L26" s="61"/>
    </row>
    <row r="27" spans="1:12" ht="20.100000000000001" customHeight="1">
      <c r="A27" s="108"/>
      <c r="B27" s="22">
        <v>42334</v>
      </c>
      <c r="C27" s="114" t="s">
        <v>138</v>
      </c>
      <c r="D27" s="124"/>
      <c r="E27" s="24">
        <v>203706</v>
      </c>
      <c r="G27" s="62"/>
      <c r="H27" s="131"/>
      <c r="I27" s="131"/>
      <c r="J27" s="59"/>
      <c r="K27" s="61"/>
      <c r="L27" s="61"/>
    </row>
    <row r="28" spans="1:12" ht="20.100000000000001" customHeight="1">
      <c r="A28" s="108"/>
      <c r="B28" s="22">
        <v>42338</v>
      </c>
      <c r="C28" s="114" t="s">
        <v>139</v>
      </c>
      <c r="D28" s="124"/>
      <c r="E28" s="26">
        <v>315000</v>
      </c>
      <c r="G28" s="62"/>
      <c r="H28" s="131"/>
      <c r="I28" s="131"/>
      <c r="J28" s="59"/>
      <c r="K28" s="61"/>
      <c r="L28" s="61"/>
    </row>
    <row r="29" spans="1:12" ht="20.100000000000001" customHeight="1">
      <c r="A29" s="109"/>
      <c r="B29" s="27" t="s">
        <v>26</v>
      </c>
      <c r="C29" s="110" t="s">
        <v>27</v>
      </c>
      <c r="D29" s="111"/>
      <c r="E29" s="21">
        <f>SUM(E24:E28)</f>
        <v>1524706</v>
      </c>
      <c r="G29" s="63"/>
      <c r="H29" s="63"/>
      <c r="I29" s="63"/>
      <c r="J29" s="63"/>
      <c r="K29" s="61"/>
      <c r="L29" s="61"/>
    </row>
    <row r="30" spans="1:12" ht="20.100000000000001" customHeight="1">
      <c r="A30" s="116" t="s">
        <v>48</v>
      </c>
      <c r="B30" s="28">
        <v>42328</v>
      </c>
      <c r="C30" s="94" t="s">
        <v>140</v>
      </c>
      <c r="D30" s="123"/>
      <c r="E30" s="23">
        <v>63000</v>
      </c>
    </row>
    <row r="31" spans="1:12" ht="20.100000000000001" customHeight="1">
      <c r="A31" s="117"/>
      <c r="B31" s="28">
        <v>42333</v>
      </c>
      <c r="C31" s="103" t="s">
        <v>50</v>
      </c>
      <c r="D31" s="135"/>
      <c r="E31" s="23">
        <v>382000</v>
      </c>
    </row>
    <row r="32" spans="1:12" ht="20.100000000000001" customHeight="1">
      <c r="A32" s="117"/>
      <c r="B32" s="28">
        <v>42338</v>
      </c>
      <c r="C32" s="119" t="s">
        <v>51</v>
      </c>
      <c r="D32" s="120"/>
      <c r="E32" s="24">
        <v>350000</v>
      </c>
    </row>
    <row r="33" spans="1:5" ht="13.5">
      <c r="A33" s="140"/>
      <c r="B33" s="29" t="s">
        <v>26</v>
      </c>
      <c r="C33" s="121" t="s">
        <v>141</v>
      </c>
      <c r="D33" s="122"/>
      <c r="E33" s="30">
        <f>SUM(E30:E32)</f>
        <v>795000</v>
      </c>
    </row>
    <row r="34" spans="1:5" ht="13.5">
      <c r="A34" s="84" t="s">
        <v>53</v>
      </c>
      <c r="B34" s="113"/>
      <c r="C34" s="84" t="s">
        <v>142</v>
      </c>
      <c r="D34" s="113"/>
      <c r="E34" s="31">
        <f>SUM(E17,E23,E29,E33)</f>
        <v>5519006</v>
      </c>
    </row>
  </sheetData>
  <mergeCells count="40">
    <mergeCell ref="A13:A17"/>
    <mergeCell ref="C18:D18"/>
    <mergeCell ref="C22:D22"/>
    <mergeCell ref="C23:D23"/>
    <mergeCell ref="C19:D19"/>
    <mergeCell ref="C16:D16"/>
    <mergeCell ref="C17:D17"/>
    <mergeCell ref="C13:D13"/>
    <mergeCell ref="C14:D14"/>
    <mergeCell ref="C15:D15"/>
    <mergeCell ref="A18:A23"/>
    <mergeCell ref="C20:D20"/>
    <mergeCell ref="C21:D21"/>
    <mergeCell ref="A1:E1"/>
    <mergeCell ref="A4:C4"/>
    <mergeCell ref="A8:C8"/>
    <mergeCell ref="A9:C9"/>
    <mergeCell ref="C12:D12"/>
    <mergeCell ref="A5:C5"/>
    <mergeCell ref="A6:C6"/>
    <mergeCell ref="A7:C7"/>
    <mergeCell ref="A24:A29"/>
    <mergeCell ref="H24:I24"/>
    <mergeCell ref="H25:I25"/>
    <mergeCell ref="H26:I26"/>
    <mergeCell ref="H27:I27"/>
    <mergeCell ref="H28:I28"/>
    <mergeCell ref="C24:D24"/>
    <mergeCell ref="C25:D25"/>
    <mergeCell ref="C26:D26"/>
    <mergeCell ref="C27:D27"/>
    <mergeCell ref="C28:D28"/>
    <mergeCell ref="C29:D29"/>
    <mergeCell ref="A30:A33"/>
    <mergeCell ref="C32:D32"/>
    <mergeCell ref="C33:D33"/>
    <mergeCell ref="A34:B34"/>
    <mergeCell ref="C34:D34"/>
    <mergeCell ref="C30:D30"/>
    <mergeCell ref="C31:D31"/>
  </mergeCells>
  <phoneticPr fontId="3" type="noConversion"/>
  <printOptions horizontalCentered="1"/>
  <pageMargins left="0.59055118110236227" right="0.59055118110236227" top="1.1811023622047245" bottom="0.59055118110236227" header="0.31496062992125984" footer="0.31496062992125984"/>
  <pageSetup paperSize="9" scale="8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40"/>
  <sheetViews>
    <sheetView workbookViewId="0">
      <selection activeCell="I11" sqref="I11"/>
    </sheetView>
  </sheetViews>
  <sheetFormatPr defaultRowHeight="12.75"/>
  <cols>
    <col min="1" max="5" width="18.125" style="1" customWidth="1"/>
    <col min="6" max="16384" width="9" style="1"/>
  </cols>
  <sheetData>
    <row r="1" spans="1:5" ht="34.5" customHeight="1">
      <c r="A1" s="75" t="s">
        <v>143</v>
      </c>
      <c r="B1" s="76"/>
      <c r="C1" s="76"/>
      <c r="D1" s="76"/>
      <c r="E1" s="77"/>
    </row>
    <row r="2" spans="1:5" ht="13.5" customHeight="1">
      <c r="A2" s="2"/>
      <c r="B2" s="3"/>
      <c r="C2" s="2"/>
      <c r="D2" s="2"/>
      <c r="E2" s="2"/>
    </row>
    <row r="3" spans="1:5" ht="29.25" customHeight="1">
      <c r="A3" s="4" t="s">
        <v>1</v>
      </c>
      <c r="B3" s="3"/>
      <c r="C3" s="2"/>
      <c r="D3" s="2"/>
      <c r="E3" s="5" t="s">
        <v>2</v>
      </c>
    </row>
    <row r="4" spans="1:5" ht="13.5" customHeight="1">
      <c r="A4" s="78" t="s">
        <v>3</v>
      </c>
      <c r="B4" s="79"/>
      <c r="C4" s="80"/>
      <c r="D4" s="11" t="s">
        <v>4</v>
      </c>
      <c r="E4" s="12" t="s">
        <v>5</v>
      </c>
    </row>
    <row r="5" spans="1:5" ht="13.5" customHeight="1">
      <c r="A5" s="88" t="s">
        <v>6</v>
      </c>
      <c r="B5" s="89"/>
      <c r="C5" s="90"/>
      <c r="D5" s="13" t="str">
        <f>C20</f>
        <v>7건</v>
      </c>
      <c r="E5" s="14">
        <f>E20</f>
        <v>2812000</v>
      </c>
    </row>
    <row r="6" spans="1:5" ht="13.5" customHeight="1">
      <c r="A6" s="91" t="s">
        <v>7</v>
      </c>
      <c r="B6" s="92"/>
      <c r="C6" s="93"/>
      <c r="D6" s="10" t="str">
        <f>C28</f>
        <v>7건</v>
      </c>
      <c r="E6" s="6">
        <f>E28</f>
        <v>2420360</v>
      </c>
    </row>
    <row r="7" spans="1:5" ht="13.5" customHeight="1">
      <c r="A7" s="91" t="s">
        <v>8</v>
      </c>
      <c r="B7" s="92"/>
      <c r="C7" s="93"/>
      <c r="D7" s="10" t="str">
        <f>C35</f>
        <v>6건</v>
      </c>
      <c r="E7" s="6">
        <f>E35</f>
        <v>2293000</v>
      </c>
    </row>
    <row r="8" spans="1:5" ht="13.5" customHeight="1">
      <c r="A8" s="81" t="s">
        <v>9</v>
      </c>
      <c r="B8" s="82"/>
      <c r="C8" s="83"/>
      <c r="D8" s="7" t="str">
        <f>C39</f>
        <v>3건</v>
      </c>
      <c r="E8" s="15">
        <f>E39</f>
        <v>409000</v>
      </c>
    </row>
    <row r="9" spans="1:5" ht="13.5" customHeight="1">
      <c r="A9" s="84" t="s">
        <v>10</v>
      </c>
      <c r="B9" s="85"/>
      <c r="C9" s="86"/>
      <c r="D9" s="16" t="str">
        <f>C40</f>
        <v>23건</v>
      </c>
      <c r="E9" s="17">
        <f>E40</f>
        <v>7934360</v>
      </c>
    </row>
    <row r="10" spans="1:5" ht="13.5" customHeight="1">
      <c r="A10" s="2"/>
      <c r="B10" s="3"/>
      <c r="C10" s="2"/>
      <c r="D10" s="2"/>
      <c r="E10" s="2"/>
    </row>
    <row r="11" spans="1:5" ht="33" customHeight="1">
      <c r="A11" s="4" t="s">
        <v>11</v>
      </c>
      <c r="B11" s="3"/>
      <c r="C11" s="2"/>
      <c r="D11" s="2"/>
      <c r="E11" s="2"/>
    </row>
    <row r="12" spans="1:5" ht="13.5" customHeight="1">
      <c r="A12" s="8" t="s">
        <v>12</v>
      </c>
      <c r="B12" s="8" t="s">
        <v>13</v>
      </c>
      <c r="C12" s="78" t="s">
        <v>14</v>
      </c>
      <c r="D12" s="87"/>
      <c r="E12" s="8" t="s">
        <v>15</v>
      </c>
    </row>
    <row r="13" spans="1:5" ht="13.5" customHeight="1">
      <c r="A13" s="98" t="s">
        <v>16</v>
      </c>
      <c r="B13" s="9">
        <v>42339</v>
      </c>
      <c r="C13" s="94" t="s">
        <v>144</v>
      </c>
      <c r="D13" s="95"/>
      <c r="E13" s="19">
        <v>361000</v>
      </c>
    </row>
    <row r="14" spans="1:5" ht="13.5" customHeight="1">
      <c r="A14" s="99"/>
      <c r="B14" s="18">
        <v>42341</v>
      </c>
      <c r="C14" s="114" t="s">
        <v>145</v>
      </c>
      <c r="D14" s="124"/>
      <c r="E14" s="24">
        <v>490000</v>
      </c>
    </row>
    <row r="15" spans="1:5" ht="13.5" customHeight="1">
      <c r="A15" s="99"/>
      <c r="B15" s="18">
        <v>42346</v>
      </c>
      <c r="C15" s="114" t="s">
        <v>146</v>
      </c>
      <c r="D15" s="124"/>
      <c r="E15" s="24">
        <v>350000</v>
      </c>
    </row>
    <row r="16" spans="1:5" ht="13.5" customHeight="1">
      <c r="A16" s="99"/>
      <c r="B16" s="18">
        <v>42361</v>
      </c>
      <c r="C16" s="114" t="s">
        <v>147</v>
      </c>
      <c r="D16" s="124"/>
      <c r="E16" s="24">
        <v>350000</v>
      </c>
    </row>
    <row r="17" spans="1:5" ht="13.5" customHeight="1">
      <c r="A17" s="99"/>
      <c r="B17" s="22">
        <v>42362</v>
      </c>
      <c r="C17" s="114" t="s">
        <v>148</v>
      </c>
      <c r="D17" s="115"/>
      <c r="E17" s="26">
        <v>436000</v>
      </c>
    </row>
    <row r="18" spans="1:5" ht="13.5" customHeight="1">
      <c r="A18" s="99"/>
      <c r="B18" s="22">
        <v>42368</v>
      </c>
      <c r="C18" s="114" t="s">
        <v>149</v>
      </c>
      <c r="D18" s="124"/>
      <c r="E18" s="26">
        <v>350000</v>
      </c>
    </row>
    <row r="19" spans="1:5" ht="13.5" customHeight="1">
      <c r="A19" s="99"/>
      <c r="B19" s="22">
        <v>42368</v>
      </c>
      <c r="C19" s="114" t="s">
        <v>150</v>
      </c>
      <c r="D19" s="124"/>
      <c r="E19" s="26">
        <v>475000</v>
      </c>
    </row>
    <row r="20" spans="1:5" ht="13.5" customHeight="1">
      <c r="A20" s="100"/>
      <c r="B20" s="20" t="s">
        <v>26</v>
      </c>
      <c r="C20" s="96" t="s">
        <v>151</v>
      </c>
      <c r="D20" s="97"/>
      <c r="E20" s="21">
        <f>SUM(E13:E19)</f>
        <v>2812000</v>
      </c>
    </row>
    <row r="21" spans="1:5" ht="13.5" customHeight="1">
      <c r="A21" s="107" t="s">
        <v>28</v>
      </c>
      <c r="B21" s="22">
        <v>42342</v>
      </c>
      <c r="C21" s="114" t="s">
        <v>152</v>
      </c>
      <c r="D21" s="124"/>
      <c r="E21" s="23">
        <v>172260</v>
      </c>
    </row>
    <row r="22" spans="1:5" ht="13.5" customHeight="1">
      <c r="A22" s="125"/>
      <c r="B22" s="18">
        <v>42349</v>
      </c>
      <c r="C22" s="114" t="s">
        <v>153</v>
      </c>
      <c r="D22" s="124"/>
      <c r="E22" s="24">
        <v>380000</v>
      </c>
    </row>
    <row r="23" spans="1:5" ht="13.5" customHeight="1">
      <c r="A23" s="125"/>
      <c r="B23" s="25">
        <v>42356</v>
      </c>
      <c r="C23" s="114" t="s">
        <v>154</v>
      </c>
      <c r="D23" s="124"/>
      <c r="E23" s="26">
        <v>210000</v>
      </c>
    </row>
    <row r="24" spans="1:5" ht="13.5" customHeight="1">
      <c r="A24" s="125"/>
      <c r="B24" s="25">
        <v>42360</v>
      </c>
      <c r="C24" s="114" t="s">
        <v>155</v>
      </c>
      <c r="D24" s="124"/>
      <c r="E24" s="26">
        <v>450000</v>
      </c>
    </row>
    <row r="25" spans="1:5" ht="13.5" customHeight="1">
      <c r="A25" s="125"/>
      <c r="B25" s="25">
        <v>42361</v>
      </c>
      <c r="C25" s="114" t="s">
        <v>156</v>
      </c>
      <c r="D25" s="124"/>
      <c r="E25" s="26">
        <v>438100</v>
      </c>
    </row>
    <row r="26" spans="1:5" ht="13.5" customHeight="1">
      <c r="A26" s="125"/>
      <c r="B26" s="25">
        <v>42367</v>
      </c>
      <c r="C26" s="114" t="s">
        <v>157</v>
      </c>
      <c r="D26" s="124"/>
      <c r="E26" s="26">
        <v>420000</v>
      </c>
    </row>
    <row r="27" spans="1:5" ht="13.5" customHeight="1">
      <c r="A27" s="125"/>
      <c r="B27" s="25">
        <v>42368</v>
      </c>
      <c r="C27" s="114" t="s">
        <v>158</v>
      </c>
      <c r="D27" s="115"/>
      <c r="E27" s="26">
        <v>350000</v>
      </c>
    </row>
    <row r="28" spans="1:5" ht="13.5" customHeight="1">
      <c r="A28" s="100"/>
      <c r="B28" s="27" t="s">
        <v>26</v>
      </c>
      <c r="C28" s="110" t="s">
        <v>151</v>
      </c>
      <c r="D28" s="111"/>
      <c r="E28" s="21">
        <f>SUM(E21:E27)</f>
        <v>2420360</v>
      </c>
    </row>
    <row r="29" spans="1:5" ht="13.5" customHeight="1">
      <c r="A29" s="98" t="s">
        <v>36</v>
      </c>
      <c r="B29" s="28">
        <v>42339</v>
      </c>
      <c r="C29" s="94" t="s">
        <v>159</v>
      </c>
      <c r="D29" s="123"/>
      <c r="E29" s="23">
        <v>260000</v>
      </c>
    </row>
    <row r="30" spans="1:5" ht="13.5" customHeight="1">
      <c r="A30" s="108"/>
      <c r="B30" s="28">
        <v>42342</v>
      </c>
      <c r="C30" s="105" t="s">
        <v>124</v>
      </c>
      <c r="D30" s="106"/>
      <c r="E30" s="23">
        <v>430000</v>
      </c>
    </row>
    <row r="31" spans="1:5" ht="13.5" customHeight="1">
      <c r="A31" s="108"/>
      <c r="B31" s="22">
        <v>42348</v>
      </c>
      <c r="C31" s="114" t="s">
        <v>160</v>
      </c>
      <c r="D31" s="124"/>
      <c r="E31" s="26">
        <v>460000</v>
      </c>
    </row>
    <row r="32" spans="1:5" ht="13.5" customHeight="1">
      <c r="A32" s="108"/>
      <c r="B32" s="22">
        <v>42353</v>
      </c>
      <c r="C32" s="114" t="s">
        <v>161</v>
      </c>
      <c r="D32" s="124"/>
      <c r="E32" s="24">
        <v>273000</v>
      </c>
    </row>
    <row r="33" spans="1:5" ht="13.5" customHeight="1">
      <c r="A33" s="108"/>
      <c r="B33" s="22">
        <v>42356</v>
      </c>
      <c r="C33" s="114" t="s">
        <v>162</v>
      </c>
      <c r="D33" s="124"/>
      <c r="E33" s="26">
        <v>440000</v>
      </c>
    </row>
    <row r="34" spans="1:5" ht="13.5" customHeight="1">
      <c r="A34" s="108"/>
      <c r="B34" s="22">
        <v>42361</v>
      </c>
      <c r="C34" s="114" t="s">
        <v>163</v>
      </c>
      <c r="D34" s="124"/>
      <c r="E34" s="26">
        <v>430000</v>
      </c>
    </row>
    <row r="35" spans="1:5" ht="13.5" customHeight="1">
      <c r="A35" s="109"/>
      <c r="B35" s="27" t="s">
        <v>26</v>
      </c>
      <c r="C35" s="110" t="s">
        <v>47</v>
      </c>
      <c r="D35" s="111"/>
      <c r="E35" s="21">
        <f>SUM(E29:E34)</f>
        <v>2293000</v>
      </c>
    </row>
    <row r="36" spans="1:5" ht="13.5" customHeight="1">
      <c r="A36" s="116" t="s">
        <v>48</v>
      </c>
      <c r="B36" s="28">
        <v>42349</v>
      </c>
      <c r="C36" s="94" t="s">
        <v>50</v>
      </c>
      <c r="D36" s="118"/>
      <c r="E36" s="23">
        <v>89000</v>
      </c>
    </row>
    <row r="37" spans="1:5" ht="13.5" customHeight="1">
      <c r="A37" s="117"/>
      <c r="B37" s="28">
        <v>42349</v>
      </c>
      <c r="C37" s="45" t="s">
        <v>164</v>
      </c>
      <c r="D37" s="46"/>
      <c r="E37" s="23">
        <v>40000</v>
      </c>
    </row>
    <row r="38" spans="1:5" ht="13.5" customHeight="1">
      <c r="A38" s="108"/>
      <c r="B38" s="28">
        <v>42359</v>
      </c>
      <c r="C38" s="119" t="s">
        <v>51</v>
      </c>
      <c r="D38" s="120"/>
      <c r="E38" s="24">
        <v>280000</v>
      </c>
    </row>
    <row r="39" spans="1:5" ht="13.5" customHeight="1">
      <c r="A39" s="109"/>
      <c r="B39" s="29" t="s">
        <v>26</v>
      </c>
      <c r="C39" s="121" t="s">
        <v>141</v>
      </c>
      <c r="D39" s="122"/>
      <c r="E39" s="30">
        <f>SUM(E36:E38)</f>
        <v>409000</v>
      </c>
    </row>
    <row r="40" spans="1:5" ht="13.5" customHeight="1">
      <c r="A40" s="84" t="s">
        <v>53</v>
      </c>
      <c r="B40" s="113"/>
      <c r="C40" s="84" t="s">
        <v>165</v>
      </c>
      <c r="D40" s="113"/>
      <c r="E40" s="31">
        <f>SUM(E39,E35,E28,E20)</f>
        <v>7934360</v>
      </c>
    </row>
  </sheetData>
  <mergeCells count="40">
    <mergeCell ref="C36:D36"/>
    <mergeCell ref="C38:D38"/>
    <mergeCell ref="C39:D39"/>
    <mergeCell ref="A36:A39"/>
    <mergeCell ref="C29:D29"/>
    <mergeCell ref="C24:D24"/>
    <mergeCell ref="C25:D25"/>
    <mergeCell ref="C31:D31"/>
    <mergeCell ref="C32:D32"/>
    <mergeCell ref="C28:D28"/>
    <mergeCell ref="C14:D14"/>
    <mergeCell ref="C16:D16"/>
    <mergeCell ref="C17:D17"/>
    <mergeCell ref="C18:D18"/>
    <mergeCell ref="C19:D19"/>
    <mergeCell ref="C15:D15"/>
    <mergeCell ref="A1:E1"/>
    <mergeCell ref="A4:C4"/>
    <mergeCell ref="A8:C8"/>
    <mergeCell ref="A9:C9"/>
    <mergeCell ref="C12:D12"/>
    <mergeCell ref="A7:C7"/>
    <mergeCell ref="A5:C5"/>
    <mergeCell ref="A6:C6"/>
    <mergeCell ref="A40:B40"/>
    <mergeCell ref="C40:D40"/>
    <mergeCell ref="C33:D33"/>
    <mergeCell ref="C20:D20"/>
    <mergeCell ref="C21:D21"/>
    <mergeCell ref="C22:D22"/>
    <mergeCell ref="C30:D30"/>
    <mergeCell ref="C26:D26"/>
    <mergeCell ref="C27:D27"/>
    <mergeCell ref="C23:D23"/>
    <mergeCell ref="A13:A20"/>
    <mergeCell ref="A21:A28"/>
    <mergeCell ref="A29:A35"/>
    <mergeCell ref="C35:D35"/>
    <mergeCell ref="C34:D34"/>
    <mergeCell ref="C13:D13"/>
  </mergeCells>
  <phoneticPr fontId="3" type="noConversion"/>
  <printOptions horizontalCentered="1"/>
  <pageMargins left="0.39370078740157483" right="0.39370078740157483" top="1.1811023622047245" bottom="0.59055118110236227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4"/>
  <sheetViews>
    <sheetView workbookViewId="0">
      <selection activeCell="J8" sqref="J8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75" t="s">
        <v>0</v>
      </c>
      <c r="B1" s="76"/>
      <c r="C1" s="76"/>
      <c r="D1" s="76"/>
      <c r="E1" s="77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1</v>
      </c>
      <c r="B3" s="3"/>
      <c r="C3" s="2"/>
      <c r="D3" s="2"/>
      <c r="E3" s="5" t="s">
        <v>2</v>
      </c>
    </row>
    <row r="4" spans="1:5" ht="20.100000000000001" customHeight="1">
      <c r="A4" s="78" t="s">
        <v>3</v>
      </c>
      <c r="B4" s="79"/>
      <c r="C4" s="80"/>
      <c r="D4" s="11" t="s">
        <v>4</v>
      </c>
      <c r="E4" s="12" t="s">
        <v>5</v>
      </c>
    </row>
    <row r="5" spans="1:5" ht="20.100000000000001" customHeight="1">
      <c r="A5" s="88" t="s">
        <v>6</v>
      </c>
      <c r="B5" s="89"/>
      <c r="C5" s="90"/>
      <c r="D5" s="13" t="str">
        <f>C18</f>
        <v>5건</v>
      </c>
      <c r="E5" s="14">
        <f>E18</f>
        <v>1200000</v>
      </c>
    </row>
    <row r="6" spans="1:5" ht="20.100000000000001" customHeight="1">
      <c r="A6" s="91" t="s">
        <v>7</v>
      </c>
      <c r="B6" s="92"/>
      <c r="C6" s="93"/>
      <c r="D6" s="10" t="str">
        <f>C23</f>
        <v>4건</v>
      </c>
      <c r="E6" s="6">
        <f>E23</f>
        <v>1207000</v>
      </c>
    </row>
    <row r="7" spans="1:5" ht="20.100000000000001" customHeight="1">
      <c r="A7" s="91" t="s">
        <v>8</v>
      </c>
      <c r="B7" s="92"/>
      <c r="C7" s="93"/>
      <c r="D7" s="10" t="str">
        <f>C30</f>
        <v>6건</v>
      </c>
      <c r="E7" s="6">
        <f>E30</f>
        <v>2219000</v>
      </c>
    </row>
    <row r="8" spans="1:5" ht="20.100000000000001" customHeight="1">
      <c r="A8" s="81" t="s">
        <v>9</v>
      </c>
      <c r="B8" s="82"/>
      <c r="C8" s="83"/>
      <c r="D8" s="7" t="str">
        <f>C33</f>
        <v>2건</v>
      </c>
      <c r="E8" s="15">
        <f>E33</f>
        <v>417800</v>
      </c>
    </row>
    <row r="9" spans="1:5" ht="20.100000000000001" customHeight="1">
      <c r="A9" s="84" t="s">
        <v>10</v>
      </c>
      <c r="B9" s="85"/>
      <c r="C9" s="86"/>
      <c r="D9" s="16" t="str">
        <f>C34</f>
        <v>17건</v>
      </c>
      <c r="E9" s="17">
        <f>E34</f>
        <v>5043800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11</v>
      </c>
      <c r="B11" s="3"/>
      <c r="C11" s="2"/>
      <c r="D11" s="2"/>
      <c r="E11" s="2"/>
    </row>
    <row r="12" spans="1:5" ht="20.100000000000001" customHeight="1">
      <c r="A12" s="8" t="s">
        <v>12</v>
      </c>
      <c r="B12" s="8" t="s">
        <v>13</v>
      </c>
      <c r="C12" s="78" t="s">
        <v>14</v>
      </c>
      <c r="D12" s="87"/>
      <c r="E12" s="8" t="s">
        <v>15</v>
      </c>
    </row>
    <row r="13" spans="1:5" ht="20.100000000000001" customHeight="1">
      <c r="A13" s="98" t="s">
        <v>16</v>
      </c>
      <c r="B13" s="28" t="s">
        <v>17</v>
      </c>
      <c r="C13" s="94" t="s">
        <v>18</v>
      </c>
      <c r="D13" s="118"/>
      <c r="E13" s="23">
        <v>334000</v>
      </c>
    </row>
    <row r="14" spans="1:5" ht="20.100000000000001" customHeight="1">
      <c r="A14" s="99"/>
      <c r="B14" s="28" t="s">
        <v>19</v>
      </c>
      <c r="C14" s="94" t="s">
        <v>20</v>
      </c>
      <c r="D14" s="118"/>
      <c r="E14" s="23">
        <v>134000</v>
      </c>
    </row>
    <row r="15" spans="1:5" ht="20.100000000000001" customHeight="1">
      <c r="A15" s="99"/>
      <c r="B15" s="28" t="s">
        <v>21</v>
      </c>
      <c r="C15" s="94" t="s">
        <v>22</v>
      </c>
      <c r="D15" s="118"/>
      <c r="E15" s="23">
        <v>231000</v>
      </c>
    </row>
    <row r="16" spans="1:5" ht="20.100000000000001" customHeight="1">
      <c r="A16" s="99"/>
      <c r="B16" s="28" t="s">
        <v>21</v>
      </c>
      <c r="C16" s="94" t="s">
        <v>23</v>
      </c>
      <c r="D16" s="118"/>
      <c r="E16" s="23">
        <v>324000</v>
      </c>
    </row>
    <row r="17" spans="1:5" ht="20.100000000000001" customHeight="1">
      <c r="A17" s="99"/>
      <c r="B17" s="28" t="s">
        <v>24</v>
      </c>
      <c r="C17" s="94" t="s">
        <v>25</v>
      </c>
      <c r="D17" s="118"/>
      <c r="E17" s="23">
        <v>177000</v>
      </c>
    </row>
    <row r="18" spans="1:5" ht="20.100000000000001" customHeight="1">
      <c r="A18" s="100"/>
      <c r="B18" s="20" t="s">
        <v>26</v>
      </c>
      <c r="C18" s="96" t="s">
        <v>27</v>
      </c>
      <c r="D18" s="97"/>
      <c r="E18" s="21">
        <f>SUM(E13:E17)</f>
        <v>1200000</v>
      </c>
    </row>
    <row r="19" spans="1:5" ht="20.100000000000001" customHeight="1">
      <c r="A19" s="107" t="s">
        <v>28</v>
      </c>
      <c r="B19" s="28" t="s">
        <v>29</v>
      </c>
      <c r="C19" s="94" t="s">
        <v>30</v>
      </c>
      <c r="D19" s="118"/>
      <c r="E19" s="23">
        <v>270000</v>
      </c>
    </row>
    <row r="20" spans="1:5" ht="20.100000000000001" customHeight="1">
      <c r="A20" s="108"/>
      <c r="B20" s="28" t="s">
        <v>31</v>
      </c>
      <c r="C20" s="94" t="s">
        <v>30</v>
      </c>
      <c r="D20" s="118"/>
      <c r="E20" s="23">
        <v>92000</v>
      </c>
    </row>
    <row r="21" spans="1:5" ht="20.100000000000001" customHeight="1">
      <c r="A21" s="108"/>
      <c r="B21" s="28" t="s">
        <v>32</v>
      </c>
      <c r="C21" s="94" t="s">
        <v>30</v>
      </c>
      <c r="D21" s="118"/>
      <c r="E21" s="23">
        <v>455000</v>
      </c>
    </row>
    <row r="22" spans="1:5" ht="20.100000000000001" customHeight="1">
      <c r="A22" s="125"/>
      <c r="B22" s="28" t="s">
        <v>33</v>
      </c>
      <c r="C22" s="94" t="s">
        <v>34</v>
      </c>
      <c r="D22" s="118"/>
      <c r="E22" s="23">
        <v>390000</v>
      </c>
    </row>
    <row r="23" spans="1:5" ht="20.100000000000001" customHeight="1">
      <c r="A23" s="100"/>
      <c r="B23" s="27" t="s">
        <v>26</v>
      </c>
      <c r="C23" s="110" t="s">
        <v>35</v>
      </c>
      <c r="D23" s="111"/>
      <c r="E23" s="21">
        <f>SUM(E19:E22)</f>
        <v>1207000</v>
      </c>
    </row>
    <row r="24" spans="1:5" ht="20.100000000000001" customHeight="1">
      <c r="A24" s="98" t="s">
        <v>36</v>
      </c>
      <c r="B24" s="28" t="s">
        <v>37</v>
      </c>
      <c r="C24" s="94" t="s">
        <v>38</v>
      </c>
      <c r="D24" s="118"/>
      <c r="E24" s="23">
        <v>435000</v>
      </c>
    </row>
    <row r="25" spans="1:5" ht="20.100000000000001" customHeight="1">
      <c r="A25" s="99"/>
      <c r="B25" s="28" t="s">
        <v>39</v>
      </c>
      <c r="C25" s="94" t="s">
        <v>40</v>
      </c>
      <c r="D25" s="118"/>
      <c r="E25" s="23">
        <v>286000</v>
      </c>
    </row>
    <row r="26" spans="1:5" ht="20.100000000000001" customHeight="1">
      <c r="A26" s="99"/>
      <c r="B26" s="28" t="s">
        <v>39</v>
      </c>
      <c r="C26" s="94" t="s">
        <v>41</v>
      </c>
      <c r="D26" s="118"/>
      <c r="E26" s="23">
        <v>124000</v>
      </c>
    </row>
    <row r="27" spans="1:5" ht="20.100000000000001" customHeight="1">
      <c r="A27" s="99"/>
      <c r="B27" s="28" t="s">
        <v>19</v>
      </c>
      <c r="C27" s="94" t="s">
        <v>42</v>
      </c>
      <c r="D27" s="118"/>
      <c r="E27" s="23">
        <v>435000</v>
      </c>
    </row>
    <row r="28" spans="1:5" ht="20.100000000000001" customHeight="1">
      <c r="A28" s="108"/>
      <c r="B28" s="28" t="s">
        <v>43</v>
      </c>
      <c r="C28" s="94" t="s">
        <v>44</v>
      </c>
      <c r="D28" s="118"/>
      <c r="E28" s="23">
        <v>454000</v>
      </c>
    </row>
    <row r="29" spans="1:5" ht="20.100000000000001" customHeight="1">
      <c r="A29" s="108"/>
      <c r="B29" s="28" t="s">
        <v>45</v>
      </c>
      <c r="C29" s="94" t="s">
        <v>46</v>
      </c>
      <c r="D29" s="118"/>
      <c r="E29" s="23">
        <v>485000</v>
      </c>
    </row>
    <row r="30" spans="1:5" ht="20.100000000000001" customHeight="1">
      <c r="A30" s="109"/>
      <c r="B30" s="27" t="s">
        <v>26</v>
      </c>
      <c r="C30" s="110" t="s">
        <v>47</v>
      </c>
      <c r="D30" s="111"/>
      <c r="E30" s="21">
        <f>SUM(E24:E29)</f>
        <v>2219000</v>
      </c>
    </row>
    <row r="31" spans="1:5" ht="20.100000000000001" customHeight="1">
      <c r="A31" s="116" t="s">
        <v>48</v>
      </c>
      <c r="B31" s="28" t="s">
        <v>49</v>
      </c>
      <c r="C31" s="94" t="s">
        <v>50</v>
      </c>
      <c r="D31" s="118"/>
      <c r="E31" s="23">
        <v>30000</v>
      </c>
    </row>
    <row r="32" spans="1:5" ht="20.100000000000001" customHeight="1">
      <c r="A32" s="108"/>
      <c r="B32" s="28" t="s">
        <v>49</v>
      </c>
      <c r="C32" s="119" t="s">
        <v>51</v>
      </c>
      <c r="D32" s="120"/>
      <c r="E32" s="24">
        <v>387800</v>
      </c>
    </row>
    <row r="33" spans="1:5" ht="20.100000000000001" customHeight="1">
      <c r="A33" s="109"/>
      <c r="B33" s="29" t="s">
        <v>26</v>
      </c>
      <c r="C33" s="121" t="s">
        <v>52</v>
      </c>
      <c r="D33" s="122"/>
      <c r="E33" s="30">
        <f>SUM(E31:E32)</f>
        <v>417800</v>
      </c>
    </row>
    <row r="34" spans="1:5" ht="20.100000000000001" customHeight="1">
      <c r="A34" s="84" t="s">
        <v>53</v>
      </c>
      <c r="B34" s="113"/>
      <c r="C34" s="84" t="s">
        <v>54</v>
      </c>
      <c r="D34" s="113"/>
      <c r="E34" s="31">
        <f>E33+E30+E23+E18</f>
        <v>5043800</v>
      </c>
    </row>
  </sheetData>
  <mergeCells count="35">
    <mergeCell ref="C20:D20"/>
    <mergeCell ref="A13:A18"/>
    <mergeCell ref="C13:D13"/>
    <mergeCell ref="C14:D14"/>
    <mergeCell ref="C15:D15"/>
    <mergeCell ref="C16:D16"/>
    <mergeCell ref="C17:D17"/>
    <mergeCell ref="C18:D18"/>
    <mergeCell ref="A19:A23"/>
    <mergeCell ref="C19:D19"/>
    <mergeCell ref="C21:D21"/>
    <mergeCell ref="C22:D22"/>
    <mergeCell ref="C23:D23"/>
    <mergeCell ref="A1:E1"/>
    <mergeCell ref="A4:C4"/>
    <mergeCell ref="A8:C8"/>
    <mergeCell ref="A9:C9"/>
    <mergeCell ref="C12:D12"/>
    <mergeCell ref="A5:C5"/>
    <mergeCell ref="A6:C6"/>
    <mergeCell ref="A7:C7"/>
    <mergeCell ref="A24:A30"/>
    <mergeCell ref="C24:D24"/>
    <mergeCell ref="C25:D25"/>
    <mergeCell ref="C27:D27"/>
    <mergeCell ref="C28:D28"/>
    <mergeCell ref="C29:D29"/>
    <mergeCell ref="C30:D30"/>
    <mergeCell ref="C26:D26"/>
    <mergeCell ref="A31:A33"/>
    <mergeCell ref="C31:D31"/>
    <mergeCell ref="C32:D32"/>
    <mergeCell ref="C33:D33"/>
    <mergeCell ref="A34:B34"/>
    <mergeCell ref="C34:D34"/>
  </mergeCells>
  <phoneticPr fontId="3" type="noConversion"/>
  <printOptions horizontalCentered="1"/>
  <pageMargins left="0.47244094488188981" right="0.39370078740157483" top="0.78740157480314965" bottom="0.78740157480314965" header="0.51181102362204722" footer="0.51181102362204722"/>
  <pageSetup paperSize="9" scale="9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E35"/>
  <sheetViews>
    <sheetView workbookViewId="0">
      <selection activeCell="G9" sqref="G9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75" t="s">
        <v>55</v>
      </c>
      <c r="B1" s="76"/>
      <c r="C1" s="76"/>
      <c r="D1" s="76"/>
      <c r="E1" s="77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1</v>
      </c>
      <c r="B3" s="3"/>
      <c r="C3" s="2"/>
      <c r="D3" s="2"/>
      <c r="E3" s="5" t="s">
        <v>2</v>
      </c>
    </row>
    <row r="4" spans="1:5" ht="20.100000000000001" customHeight="1">
      <c r="A4" s="78" t="s">
        <v>3</v>
      </c>
      <c r="B4" s="79"/>
      <c r="C4" s="80"/>
      <c r="D4" s="11" t="s">
        <v>4</v>
      </c>
      <c r="E4" s="12" t="s">
        <v>5</v>
      </c>
    </row>
    <row r="5" spans="1:5" ht="20.100000000000001" customHeight="1">
      <c r="A5" s="88" t="s">
        <v>6</v>
      </c>
      <c r="B5" s="89"/>
      <c r="C5" s="90"/>
      <c r="D5" s="13" t="str">
        <f>C18</f>
        <v>5건</v>
      </c>
      <c r="E5" s="14">
        <f>E18</f>
        <v>1419000</v>
      </c>
    </row>
    <row r="6" spans="1:5" ht="20.100000000000001" customHeight="1">
      <c r="A6" s="91" t="s">
        <v>7</v>
      </c>
      <c r="B6" s="92"/>
      <c r="C6" s="93"/>
      <c r="D6" s="10" t="str">
        <f>C24</f>
        <v>5건</v>
      </c>
      <c r="E6" s="6">
        <f>E24</f>
        <v>1598500</v>
      </c>
    </row>
    <row r="7" spans="1:5" ht="20.100000000000001" customHeight="1">
      <c r="A7" s="91" t="s">
        <v>8</v>
      </c>
      <c r="B7" s="92"/>
      <c r="C7" s="93"/>
      <c r="D7" s="10" t="str">
        <f>C31</f>
        <v>6건</v>
      </c>
      <c r="E7" s="6">
        <f>E31</f>
        <v>1729500</v>
      </c>
    </row>
    <row r="8" spans="1:5" ht="20.100000000000001" customHeight="1">
      <c r="A8" s="81" t="s">
        <v>56</v>
      </c>
      <c r="B8" s="82"/>
      <c r="C8" s="83"/>
      <c r="D8" s="7" t="str">
        <f>C34</f>
        <v>2건</v>
      </c>
      <c r="E8" s="15">
        <f>E34</f>
        <v>748800</v>
      </c>
    </row>
    <row r="9" spans="1:5" ht="20.100000000000001" customHeight="1">
      <c r="A9" s="84" t="s">
        <v>10</v>
      </c>
      <c r="B9" s="85"/>
      <c r="C9" s="86"/>
      <c r="D9" s="16" t="str">
        <f>C35</f>
        <v>18건</v>
      </c>
      <c r="E9" s="17">
        <f>E35</f>
        <v>5495800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11</v>
      </c>
      <c r="B11" s="3"/>
      <c r="C11" s="2"/>
      <c r="D11" s="2"/>
      <c r="E11" s="2"/>
    </row>
    <row r="12" spans="1:5" ht="20.100000000000001" customHeight="1">
      <c r="A12" s="8" t="s">
        <v>12</v>
      </c>
      <c r="B12" s="8" t="s">
        <v>13</v>
      </c>
      <c r="C12" s="78" t="s">
        <v>14</v>
      </c>
      <c r="D12" s="87"/>
      <c r="E12" s="8" t="s">
        <v>15</v>
      </c>
    </row>
    <row r="13" spans="1:5" ht="20.100000000000001" customHeight="1">
      <c r="A13" s="98" t="s">
        <v>16</v>
      </c>
      <c r="B13" s="18">
        <v>42317</v>
      </c>
      <c r="C13" s="147" t="s">
        <v>57</v>
      </c>
      <c r="D13" s="148"/>
      <c r="E13" s="24">
        <v>466000</v>
      </c>
    </row>
    <row r="14" spans="1:5" ht="20.100000000000001" customHeight="1">
      <c r="A14" s="99"/>
      <c r="B14" s="18">
        <v>42318</v>
      </c>
      <c r="C14" s="105" t="s">
        <v>58</v>
      </c>
      <c r="D14" s="106"/>
      <c r="E14" s="24">
        <v>89000</v>
      </c>
    </row>
    <row r="15" spans="1:5" ht="20.100000000000001" customHeight="1">
      <c r="A15" s="99"/>
      <c r="B15" s="25" t="s">
        <v>59</v>
      </c>
      <c r="C15" s="114" t="s">
        <v>60</v>
      </c>
      <c r="D15" s="124"/>
      <c r="E15" s="26">
        <v>140000</v>
      </c>
    </row>
    <row r="16" spans="1:5" ht="20.100000000000001" customHeight="1">
      <c r="A16" s="99"/>
      <c r="B16" s="18">
        <v>42327</v>
      </c>
      <c r="C16" s="105" t="s">
        <v>61</v>
      </c>
      <c r="D16" s="106"/>
      <c r="E16" s="24">
        <v>385000</v>
      </c>
    </row>
    <row r="17" spans="1:5" ht="20.100000000000001" customHeight="1">
      <c r="A17" s="125"/>
      <c r="B17" s="18">
        <v>42338</v>
      </c>
      <c r="C17" s="114" t="s">
        <v>62</v>
      </c>
      <c r="D17" s="124"/>
      <c r="E17" s="24">
        <v>339000</v>
      </c>
    </row>
    <row r="18" spans="1:5" ht="20.100000000000001" customHeight="1">
      <c r="A18" s="100"/>
      <c r="B18" s="20" t="s">
        <v>26</v>
      </c>
      <c r="C18" s="96" t="s">
        <v>27</v>
      </c>
      <c r="D18" s="97"/>
      <c r="E18" s="21">
        <f>SUM(E13:E17)</f>
        <v>1419000</v>
      </c>
    </row>
    <row r="19" spans="1:5" ht="20.100000000000001" customHeight="1">
      <c r="A19" s="107" t="s">
        <v>28</v>
      </c>
      <c r="B19" s="22" t="s">
        <v>63</v>
      </c>
      <c r="C19" s="101" t="s">
        <v>64</v>
      </c>
      <c r="D19" s="102"/>
      <c r="E19" s="23">
        <v>430000</v>
      </c>
    </row>
    <row r="20" spans="1:5" ht="20.100000000000001" customHeight="1">
      <c r="A20" s="125"/>
      <c r="B20" s="18" t="s">
        <v>65</v>
      </c>
      <c r="C20" s="114" t="s">
        <v>66</v>
      </c>
      <c r="D20" s="124"/>
      <c r="E20" s="24">
        <v>229000</v>
      </c>
    </row>
    <row r="21" spans="1:5" ht="20.100000000000001" customHeight="1">
      <c r="A21" s="125"/>
      <c r="B21" s="18">
        <v>42319</v>
      </c>
      <c r="C21" s="105" t="s">
        <v>67</v>
      </c>
      <c r="D21" s="106"/>
      <c r="E21" s="24">
        <v>432000</v>
      </c>
    </row>
    <row r="22" spans="1:5" ht="20.100000000000001" customHeight="1">
      <c r="A22" s="125"/>
      <c r="B22" s="25" t="s">
        <v>68</v>
      </c>
      <c r="C22" s="114" t="s">
        <v>69</v>
      </c>
      <c r="D22" s="124"/>
      <c r="E22" s="26">
        <v>338500</v>
      </c>
    </row>
    <row r="23" spans="1:5" ht="20.100000000000001" customHeight="1">
      <c r="A23" s="125"/>
      <c r="B23" s="25" t="s">
        <v>70</v>
      </c>
      <c r="C23" s="114" t="s">
        <v>71</v>
      </c>
      <c r="D23" s="124"/>
      <c r="E23" s="26">
        <v>169000</v>
      </c>
    </row>
    <row r="24" spans="1:5" ht="20.100000000000001" customHeight="1">
      <c r="A24" s="100"/>
      <c r="B24" s="27" t="s">
        <v>26</v>
      </c>
      <c r="C24" s="110" t="s">
        <v>27</v>
      </c>
      <c r="D24" s="111"/>
      <c r="E24" s="21">
        <f>SUM(E19:E23)</f>
        <v>1598500</v>
      </c>
    </row>
    <row r="25" spans="1:5" ht="20.100000000000001" customHeight="1">
      <c r="A25" s="98" t="s">
        <v>36</v>
      </c>
      <c r="B25" s="28" t="s">
        <v>72</v>
      </c>
      <c r="C25" s="94" t="s">
        <v>73</v>
      </c>
      <c r="D25" s="123"/>
      <c r="E25" s="23">
        <v>320000</v>
      </c>
    </row>
    <row r="26" spans="1:5" ht="20.100000000000001" customHeight="1">
      <c r="A26" s="108"/>
      <c r="B26" s="22" t="s">
        <v>74</v>
      </c>
      <c r="C26" s="114" t="s">
        <v>73</v>
      </c>
      <c r="D26" s="124"/>
      <c r="E26" s="26">
        <v>100000</v>
      </c>
    </row>
    <row r="27" spans="1:5" ht="20.100000000000001" customHeight="1">
      <c r="A27" s="108"/>
      <c r="B27" s="22" t="s">
        <v>75</v>
      </c>
      <c r="C27" s="114" t="s">
        <v>76</v>
      </c>
      <c r="D27" s="124"/>
      <c r="E27" s="24">
        <v>413000</v>
      </c>
    </row>
    <row r="28" spans="1:5" ht="20.100000000000001" customHeight="1">
      <c r="A28" s="108"/>
      <c r="B28" s="22" t="s">
        <v>77</v>
      </c>
      <c r="C28" s="114" t="s">
        <v>78</v>
      </c>
      <c r="D28" s="124"/>
      <c r="E28" s="26">
        <v>320000</v>
      </c>
    </row>
    <row r="29" spans="1:5" ht="20.100000000000001" customHeight="1">
      <c r="A29" s="108"/>
      <c r="B29" s="22" t="s">
        <v>79</v>
      </c>
      <c r="C29" s="114" t="s">
        <v>80</v>
      </c>
      <c r="D29" s="115"/>
      <c r="E29" s="26">
        <v>462000</v>
      </c>
    </row>
    <row r="30" spans="1:5" ht="20.100000000000001" customHeight="1">
      <c r="A30" s="108"/>
      <c r="B30" s="22" t="s">
        <v>81</v>
      </c>
      <c r="C30" s="114" t="s">
        <v>82</v>
      </c>
      <c r="D30" s="115"/>
      <c r="E30" s="26">
        <v>114500</v>
      </c>
    </row>
    <row r="31" spans="1:5" ht="20.100000000000001" customHeight="1">
      <c r="A31" s="109"/>
      <c r="B31" s="27" t="s">
        <v>26</v>
      </c>
      <c r="C31" s="110" t="s">
        <v>83</v>
      </c>
      <c r="D31" s="111"/>
      <c r="E31" s="21">
        <f>SUM(E25:E30)</f>
        <v>1729500</v>
      </c>
    </row>
    <row r="32" spans="1:5" ht="20.100000000000001" customHeight="1">
      <c r="A32" s="116" t="s">
        <v>84</v>
      </c>
      <c r="B32" s="28" t="s">
        <v>85</v>
      </c>
      <c r="C32" s="94" t="s">
        <v>50</v>
      </c>
      <c r="D32" s="118"/>
      <c r="E32" s="23">
        <v>216000</v>
      </c>
    </row>
    <row r="33" spans="1:5" ht="20.100000000000001" customHeight="1">
      <c r="A33" s="108"/>
      <c r="B33" s="28" t="s">
        <v>85</v>
      </c>
      <c r="C33" s="119" t="s">
        <v>51</v>
      </c>
      <c r="D33" s="120"/>
      <c r="E33" s="24">
        <v>532800</v>
      </c>
    </row>
    <row r="34" spans="1:5" ht="20.100000000000001" customHeight="1">
      <c r="A34" s="109"/>
      <c r="B34" s="29" t="s">
        <v>26</v>
      </c>
      <c r="C34" s="121" t="s">
        <v>52</v>
      </c>
      <c r="D34" s="122"/>
      <c r="E34" s="30">
        <f>SUM(E32:E33)</f>
        <v>748800</v>
      </c>
    </row>
    <row r="35" spans="1:5" ht="20.100000000000001" customHeight="1">
      <c r="A35" s="84" t="s">
        <v>53</v>
      </c>
      <c r="B35" s="113"/>
      <c r="C35" s="84" t="s">
        <v>86</v>
      </c>
      <c r="D35" s="113"/>
      <c r="E35" s="31">
        <f>E18+E24+E31+E34</f>
        <v>5495800</v>
      </c>
    </row>
  </sheetData>
  <mergeCells count="36">
    <mergeCell ref="C34:D34"/>
    <mergeCell ref="C35:D35"/>
    <mergeCell ref="A32:A34"/>
    <mergeCell ref="C32:D32"/>
    <mergeCell ref="A35:B35"/>
    <mergeCell ref="C33:D33"/>
    <mergeCell ref="C19:D19"/>
    <mergeCell ref="A13:A18"/>
    <mergeCell ref="C13:D13"/>
    <mergeCell ref="C14:D14"/>
    <mergeCell ref="C15:D15"/>
    <mergeCell ref="C16:D16"/>
    <mergeCell ref="C17:D17"/>
    <mergeCell ref="C18:D18"/>
    <mergeCell ref="A19:A24"/>
    <mergeCell ref="C20:D20"/>
    <mergeCell ref="C21:D21"/>
    <mergeCell ref="C22:D22"/>
    <mergeCell ref="C23:D23"/>
    <mergeCell ref="C24:D24"/>
    <mergeCell ref="A1:E1"/>
    <mergeCell ref="A4:C4"/>
    <mergeCell ref="A8:C8"/>
    <mergeCell ref="A9:C9"/>
    <mergeCell ref="C12:D12"/>
    <mergeCell ref="A5:C5"/>
    <mergeCell ref="A6:C6"/>
    <mergeCell ref="A7:C7"/>
    <mergeCell ref="A25:A31"/>
    <mergeCell ref="C25:D25"/>
    <mergeCell ref="C26:D26"/>
    <mergeCell ref="C27:D27"/>
    <mergeCell ref="C28:D28"/>
    <mergeCell ref="C29:D29"/>
    <mergeCell ref="C30:D30"/>
    <mergeCell ref="C31:D31"/>
  </mergeCells>
  <phoneticPr fontId="3" type="noConversion"/>
  <printOptions horizontalCentered="1"/>
  <pageMargins left="0.59055118110236227" right="0.59055118110236227" top="1.1811023622047245" bottom="0.59055118110236227" header="0.31496062992125984" footer="0.31496062992125984"/>
  <pageSetup paperSize="9" scale="8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9"/>
  <sheetViews>
    <sheetView workbookViewId="0">
      <selection activeCell="H7" sqref="H7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75" t="s">
        <v>87</v>
      </c>
      <c r="B1" s="76"/>
      <c r="C1" s="76"/>
      <c r="D1" s="76"/>
      <c r="E1" s="77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1</v>
      </c>
      <c r="B3" s="3"/>
      <c r="C3" s="2"/>
      <c r="D3" s="2"/>
      <c r="E3" s="5" t="s">
        <v>2</v>
      </c>
    </row>
    <row r="4" spans="1:5" ht="20.100000000000001" customHeight="1">
      <c r="A4" s="78" t="s">
        <v>3</v>
      </c>
      <c r="B4" s="79"/>
      <c r="C4" s="80"/>
      <c r="D4" s="11" t="s">
        <v>4</v>
      </c>
      <c r="E4" s="12" t="s">
        <v>5</v>
      </c>
    </row>
    <row r="5" spans="1:5" ht="20.100000000000001" customHeight="1">
      <c r="A5" s="88" t="s">
        <v>6</v>
      </c>
      <c r="B5" s="89"/>
      <c r="C5" s="90"/>
      <c r="D5" s="13" t="str">
        <f>C15</f>
        <v>2건</v>
      </c>
      <c r="E5" s="14">
        <f>E15</f>
        <v>423000</v>
      </c>
    </row>
    <row r="6" spans="1:5" ht="20.100000000000001" customHeight="1">
      <c r="A6" s="91" t="s">
        <v>7</v>
      </c>
      <c r="B6" s="92"/>
      <c r="C6" s="93"/>
      <c r="D6" s="10" t="str">
        <f>C18</f>
        <v>2건</v>
      </c>
      <c r="E6" s="6">
        <f>E18</f>
        <v>697000</v>
      </c>
    </row>
    <row r="7" spans="1:5" ht="20.100000000000001" customHeight="1">
      <c r="A7" s="91" t="s">
        <v>8</v>
      </c>
      <c r="B7" s="92"/>
      <c r="C7" s="93"/>
      <c r="D7" s="10" t="str">
        <f>C25</f>
        <v>6건</v>
      </c>
      <c r="E7" s="6">
        <f>E25</f>
        <v>2523250</v>
      </c>
    </row>
    <row r="8" spans="1:5" ht="20.100000000000001" customHeight="1">
      <c r="A8" s="81" t="s">
        <v>56</v>
      </c>
      <c r="B8" s="82"/>
      <c r="C8" s="83"/>
      <c r="D8" s="7" t="str">
        <f>C28</f>
        <v>2건</v>
      </c>
      <c r="E8" s="15">
        <f>E28</f>
        <v>2200400</v>
      </c>
    </row>
    <row r="9" spans="1:5" ht="20.100000000000001" customHeight="1">
      <c r="A9" s="84" t="s">
        <v>10</v>
      </c>
      <c r="B9" s="85"/>
      <c r="C9" s="86"/>
      <c r="D9" s="16" t="str">
        <f>C29</f>
        <v>19건</v>
      </c>
      <c r="E9" s="17">
        <f>E29</f>
        <v>5843650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11</v>
      </c>
      <c r="B11" s="3"/>
      <c r="C11" s="2"/>
      <c r="D11" s="2"/>
      <c r="E11" s="2"/>
    </row>
    <row r="12" spans="1:5" ht="20.100000000000001" customHeight="1">
      <c r="A12" s="8" t="s">
        <v>12</v>
      </c>
      <c r="B12" s="8" t="s">
        <v>13</v>
      </c>
      <c r="C12" s="78" t="s">
        <v>14</v>
      </c>
      <c r="D12" s="87"/>
      <c r="E12" s="8" t="s">
        <v>15</v>
      </c>
    </row>
    <row r="13" spans="1:5" ht="20.100000000000001" customHeight="1">
      <c r="A13" s="98" t="s">
        <v>16</v>
      </c>
      <c r="B13" s="9" t="s">
        <v>88</v>
      </c>
      <c r="C13" s="94" t="s">
        <v>89</v>
      </c>
      <c r="D13" s="95"/>
      <c r="E13" s="19">
        <v>80000</v>
      </c>
    </row>
    <row r="14" spans="1:5" ht="20.100000000000001" customHeight="1">
      <c r="A14" s="125"/>
      <c r="B14" s="18" t="s">
        <v>90</v>
      </c>
      <c r="C14" s="114" t="s">
        <v>91</v>
      </c>
      <c r="D14" s="124"/>
      <c r="E14" s="24">
        <v>343000</v>
      </c>
    </row>
    <row r="15" spans="1:5" ht="20.100000000000001" customHeight="1">
      <c r="A15" s="100"/>
      <c r="B15" s="20" t="s">
        <v>26</v>
      </c>
      <c r="C15" s="96" t="s">
        <v>52</v>
      </c>
      <c r="D15" s="97"/>
      <c r="E15" s="21">
        <f>SUM(E13:E14)</f>
        <v>423000</v>
      </c>
    </row>
    <row r="16" spans="1:5" ht="20.100000000000001" customHeight="1">
      <c r="A16" s="107" t="s">
        <v>28</v>
      </c>
      <c r="B16" s="22" t="s">
        <v>92</v>
      </c>
      <c r="C16" s="101" t="s">
        <v>93</v>
      </c>
      <c r="D16" s="102"/>
      <c r="E16" s="23">
        <v>290000</v>
      </c>
    </row>
    <row r="17" spans="1:5" ht="20.100000000000001" customHeight="1">
      <c r="A17" s="108"/>
      <c r="B17" s="22" t="s">
        <v>92</v>
      </c>
      <c r="C17" s="149" t="s">
        <v>94</v>
      </c>
      <c r="D17" s="150"/>
      <c r="E17" s="26">
        <v>407000</v>
      </c>
    </row>
    <row r="18" spans="1:5" ht="20.100000000000001" customHeight="1">
      <c r="A18" s="100"/>
      <c r="B18" s="27" t="s">
        <v>26</v>
      </c>
      <c r="C18" s="110" t="s">
        <v>52</v>
      </c>
      <c r="D18" s="111"/>
      <c r="E18" s="21">
        <f>SUM(E16:E17)</f>
        <v>697000</v>
      </c>
    </row>
    <row r="19" spans="1:5" ht="20.100000000000001" customHeight="1">
      <c r="A19" s="98" t="s">
        <v>36</v>
      </c>
      <c r="B19" s="28" t="s">
        <v>95</v>
      </c>
      <c r="C19" s="94" t="s">
        <v>96</v>
      </c>
      <c r="D19" s="123"/>
      <c r="E19" s="23">
        <v>151000</v>
      </c>
    </row>
    <row r="20" spans="1:5" ht="20.100000000000001" customHeight="1">
      <c r="A20" s="108"/>
      <c r="B20" s="28" t="s">
        <v>95</v>
      </c>
      <c r="C20" s="105" t="s">
        <v>97</v>
      </c>
      <c r="D20" s="106"/>
      <c r="E20" s="23">
        <v>215000</v>
      </c>
    </row>
    <row r="21" spans="1:5" ht="20.100000000000001" customHeight="1">
      <c r="A21" s="108"/>
      <c r="B21" s="22" t="s">
        <v>98</v>
      </c>
      <c r="C21" s="114" t="s">
        <v>99</v>
      </c>
      <c r="D21" s="124"/>
      <c r="E21" s="26">
        <v>245000</v>
      </c>
    </row>
    <row r="22" spans="1:5" ht="20.100000000000001" customHeight="1">
      <c r="A22" s="108"/>
      <c r="B22" s="22" t="s">
        <v>100</v>
      </c>
      <c r="C22" s="114" t="s">
        <v>101</v>
      </c>
      <c r="D22" s="124"/>
      <c r="E22" s="26">
        <v>124000</v>
      </c>
    </row>
    <row r="23" spans="1:5" ht="20.100000000000001" customHeight="1">
      <c r="A23" s="108"/>
      <c r="B23" s="22" t="s">
        <v>102</v>
      </c>
      <c r="C23" s="114" t="s">
        <v>103</v>
      </c>
      <c r="D23" s="124"/>
      <c r="E23" s="26">
        <v>470000</v>
      </c>
    </row>
    <row r="24" spans="1:5" ht="20.100000000000001" customHeight="1">
      <c r="A24" s="108"/>
      <c r="B24" s="22" t="s">
        <v>104</v>
      </c>
      <c r="C24" s="114" t="s">
        <v>105</v>
      </c>
      <c r="D24" s="124"/>
      <c r="E24" s="26">
        <f>823250+495000</f>
        <v>1318250</v>
      </c>
    </row>
    <row r="25" spans="1:5" ht="20.100000000000001" customHeight="1">
      <c r="A25" s="109"/>
      <c r="B25" s="27" t="s">
        <v>26</v>
      </c>
      <c r="C25" s="110" t="s">
        <v>47</v>
      </c>
      <c r="D25" s="111"/>
      <c r="E25" s="21">
        <f>SUM(E19:E24)</f>
        <v>2523250</v>
      </c>
    </row>
    <row r="26" spans="1:5" ht="20.100000000000001" customHeight="1">
      <c r="A26" s="116" t="s">
        <v>84</v>
      </c>
      <c r="B26" s="22" t="s">
        <v>104</v>
      </c>
      <c r="C26" s="94" t="s">
        <v>50</v>
      </c>
      <c r="D26" s="118"/>
      <c r="E26" s="23">
        <f>320500+86000+62000+95000+160000</f>
        <v>723500</v>
      </c>
    </row>
    <row r="27" spans="1:5" ht="20.100000000000001" customHeight="1">
      <c r="A27" s="108"/>
      <c r="B27" s="22" t="s">
        <v>104</v>
      </c>
      <c r="C27" s="119" t="s">
        <v>51</v>
      </c>
      <c r="D27" s="120"/>
      <c r="E27" s="24">
        <f>1230900+246000</f>
        <v>1476900</v>
      </c>
    </row>
    <row r="28" spans="1:5" ht="20.100000000000001" customHeight="1">
      <c r="A28" s="109"/>
      <c r="B28" s="29" t="s">
        <v>26</v>
      </c>
      <c r="C28" s="121" t="s">
        <v>52</v>
      </c>
      <c r="D28" s="122"/>
      <c r="E28" s="30">
        <f>SUM(E26:E27)</f>
        <v>2200400</v>
      </c>
    </row>
    <row r="29" spans="1:5" ht="20.100000000000001" customHeight="1">
      <c r="A29" s="84" t="s">
        <v>53</v>
      </c>
      <c r="B29" s="113"/>
      <c r="C29" s="84" t="s">
        <v>106</v>
      </c>
      <c r="D29" s="113"/>
      <c r="E29" s="31">
        <f>SUM(E15,E18,E25,E28)</f>
        <v>5843650</v>
      </c>
    </row>
  </sheetData>
  <mergeCells count="30">
    <mergeCell ref="C27:D27"/>
    <mergeCell ref="C28:D28"/>
    <mergeCell ref="C22:D22"/>
    <mergeCell ref="C24:D24"/>
    <mergeCell ref="C25:D25"/>
    <mergeCell ref="C26:D26"/>
    <mergeCell ref="A1:E1"/>
    <mergeCell ref="A4:C4"/>
    <mergeCell ref="A8:C8"/>
    <mergeCell ref="A9:C9"/>
    <mergeCell ref="C12:D12"/>
    <mergeCell ref="A5:C5"/>
    <mergeCell ref="A6:C6"/>
    <mergeCell ref="A7:C7"/>
    <mergeCell ref="A19:A25"/>
    <mergeCell ref="A26:A28"/>
    <mergeCell ref="A29:B29"/>
    <mergeCell ref="C29:D29"/>
    <mergeCell ref="C13:D13"/>
    <mergeCell ref="C16:D16"/>
    <mergeCell ref="A13:A15"/>
    <mergeCell ref="C14:D14"/>
    <mergeCell ref="C15:D15"/>
    <mergeCell ref="A16:A18"/>
    <mergeCell ref="C20:D20"/>
    <mergeCell ref="C21:D21"/>
    <mergeCell ref="C23:D23"/>
    <mergeCell ref="C17:D17"/>
    <mergeCell ref="C18:D18"/>
    <mergeCell ref="C19:D19"/>
  </mergeCells>
  <phoneticPr fontId="3" type="noConversion"/>
  <printOptions horizontalCentered="1"/>
  <pageMargins left="0.39370078740157483" right="0.39370078740157483" top="1.1811023622047245" bottom="0.59055118110236227" header="0.31496062992125984" footer="0.31496062992125984"/>
  <pageSetup paperSize="9" scale="9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J19" sqref="J19"/>
    </sheetView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장관 10월</vt:lpstr>
      <vt:lpstr>장관11월</vt:lpstr>
      <vt:lpstr>장관12월</vt:lpstr>
      <vt:lpstr>1차관 10월</vt:lpstr>
      <vt:lpstr>1차관 11월</vt:lpstr>
      <vt:lpstr>1차관 12월</vt:lpstr>
      <vt:lpstr>2차관 10월</vt:lpstr>
      <vt:lpstr>2차관11월</vt:lpstr>
      <vt:lpstr>2차관 12월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2016-01-20T01:26:07Z</cp:lastPrinted>
  <dcterms:created xsi:type="dcterms:W3CDTF">2013-11-08T01:42:48Z</dcterms:created>
  <dcterms:modified xsi:type="dcterms:W3CDTF">2016-02-01T10:00:28Z</dcterms:modified>
</cp:coreProperties>
</file>