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395" yWindow="-30" windowWidth="7680" windowHeight="8205" tabRatio="912"/>
  </bookViews>
  <sheets>
    <sheet name="장관(1월)" sheetId="19" r:id="rId1"/>
    <sheet name="장관(2월)" sheetId="18" r:id="rId2"/>
    <sheet name="장관(3월)" sheetId="1" r:id="rId3"/>
    <sheet name="1차관(1월)" sheetId="23" r:id="rId4"/>
    <sheet name="1차관(2월)" sheetId="24" r:id="rId5"/>
    <sheet name="1차관(3월)" sheetId="25" r:id="rId6"/>
    <sheet name="2차관(1월)" sheetId="26" r:id="rId7"/>
    <sheet name="2차관(2월)" sheetId="27" r:id="rId8"/>
    <sheet name="2차관(3월)" sheetId="28" r:id="rId9"/>
  </sheets>
  <definedNames>
    <definedName name="_xlnm.Print_Area" localSheetId="3">'1차관(1월)'!#REF!</definedName>
  </definedNames>
  <calcPr calcId="124519"/>
</workbook>
</file>

<file path=xl/calcChain.xml><?xml version="1.0" encoding="utf-8"?>
<calcChain xmlns="http://schemas.openxmlformats.org/spreadsheetml/2006/main">
  <c r="E30" i="28"/>
  <c r="E26"/>
  <c r="E21"/>
  <c r="E8"/>
  <c r="E7"/>
  <c r="E6"/>
  <c r="E9" s="1"/>
  <c r="E27" i="27"/>
  <c r="E23"/>
  <c r="E20"/>
  <c r="E8"/>
  <c r="E7"/>
  <c r="E6"/>
  <c r="E9" s="1"/>
  <c r="E29" i="26"/>
  <c r="E25"/>
  <c r="E22"/>
  <c r="E8"/>
  <c r="E7"/>
  <c r="E6"/>
  <c r="E9" s="1"/>
  <c r="E26" i="25"/>
  <c r="E23"/>
  <c r="E17"/>
  <c r="E15"/>
  <c r="E9"/>
  <c r="E26" i="24"/>
  <c r="E23"/>
  <c r="E16"/>
  <c r="E14"/>
  <c r="E27" s="1"/>
  <c r="E9"/>
  <c r="E28" i="23"/>
  <c r="E25"/>
  <c r="E18"/>
  <c r="E15"/>
  <c r="F7" i="28" l="1"/>
  <c r="E31"/>
  <c r="F9"/>
  <c r="F8"/>
  <c r="F6"/>
  <c r="F7" i="27"/>
  <c r="E28"/>
  <c r="F9"/>
  <c r="F8"/>
  <c r="F6"/>
  <c r="F7" i="26"/>
  <c r="E30"/>
  <c r="F9"/>
  <c r="F8"/>
  <c r="F6"/>
  <c r="E27" i="25"/>
  <c r="E29" i="23"/>
  <c r="E18" i="18"/>
  <c r="D10" i="1"/>
  <c r="E10"/>
  <c r="F8" s="1"/>
  <c r="E18"/>
  <c r="E25"/>
  <c r="E30"/>
  <c r="E35"/>
  <c r="D10" i="18"/>
  <c r="E10"/>
  <c r="F6" s="1"/>
  <c r="E25"/>
  <c r="E30"/>
  <c r="E35"/>
  <c r="D10" i="19"/>
  <c r="E10"/>
  <c r="F6" s="1"/>
  <c r="E20"/>
  <c r="E29"/>
  <c r="E34"/>
  <c r="E39"/>
  <c r="E36" i="1" l="1"/>
  <c r="F9"/>
  <c r="F7"/>
  <c r="F6"/>
  <c r="E36" i="18"/>
  <c r="F9"/>
  <c r="F8"/>
  <c r="F7"/>
  <c r="E40" i="19"/>
  <c r="F9"/>
  <c r="F8"/>
  <c r="F7"/>
  <c r="F10" s="1"/>
  <c r="F10" i="1" l="1"/>
  <c r="F10" i="18"/>
</calcChain>
</file>

<file path=xl/sharedStrings.xml><?xml version="1.0" encoding="utf-8"?>
<sst xmlns="http://schemas.openxmlformats.org/spreadsheetml/2006/main" count="468" uniqueCount="251">
  <si>
    <t>사용일자</t>
  </si>
  <si>
    <t>유  형  별</t>
    <phoneticPr fontId="2" type="noConversion"/>
  </si>
  <si>
    <t>건  수</t>
    <phoneticPr fontId="2" type="noConversion"/>
  </si>
  <si>
    <t>금  액</t>
    <phoneticPr fontId="2" type="noConversion"/>
  </si>
  <si>
    <t>구성비</t>
    <phoneticPr fontId="2" type="noConversion"/>
  </si>
  <si>
    <t>③ 위문·격려 및 직원 사기 진작</t>
    <phoneticPr fontId="2" type="noConversion"/>
  </si>
  <si>
    <t>합  계</t>
    <phoneticPr fontId="2" type="noConversion"/>
  </si>
  <si>
    <t>4건</t>
    <phoneticPr fontId="2" type="noConversion"/>
  </si>
  <si>
    <t>유  형  별</t>
    <phoneticPr fontId="2" type="noConversion"/>
  </si>
  <si>
    <t>건  수</t>
    <phoneticPr fontId="2" type="noConversion"/>
  </si>
  <si>
    <t>금  액</t>
    <phoneticPr fontId="2" type="noConversion"/>
  </si>
  <si>
    <t>구성비</t>
    <phoneticPr fontId="2" type="noConversion"/>
  </si>
  <si>
    <t>① 주요정책추진 관련 회의·행사 등</t>
    <phoneticPr fontId="2" type="noConversion"/>
  </si>
  <si>
    <t>합  계</t>
    <phoneticPr fontId="2" type="noConversion"/>
  </si>
  <si>
    <t>구분</t>
    <phoneticPr fontId="2" type="noConversion"/>
  </si>
  <si>
    <t>행사내역</t>
    <phoneticPr fontId="2" type="noConversion"/>
  </si>
  <si>
    <t>비고</t>
    <phoneticPr fontId="2" type="noConversion"/>
  </si>
  <si>
    <t>소 계</t>
    <phoneticPr fontId="2" type="noConversion"/>
  </si>
  <si>
    <t>합 계</t>
    <phoneticPr fontId="2" type="noConversion"/>
  </si>
  <si>
    <t>음료, 다과 등 내방객 접대</t>
  </si>
  <si>
    <t>비고</t>
    <phoneticPr fontId="2" type="noConversion"/>
  </si>
  <si>
    <t>② 대민·대유관기관 업무협의 및 간담회 등</t>
    <phoneticPr fontId="2" type="noConversion"/>
  </si>
  <si>
    <t>구분</t>
    <phoneticPr fontId="2" type="noConversion"/>
  </si>
  <si>
    <t>행사내역</t>
    <phoneticPr fontId="2" type="noConversion"/>
  </si>
  <si>
    <t>대민·대유관기관 업무협의 및 간담회 등</t>
    <phoneticPr fontId="2" type="noConversion"/>
  </si>
  <si>
    <t>□ 세부 집행내역</t>
    <phoneticPr fontId="2" type="noConversion"/>
  </si>
  <si>
    <t>6건</t>
    <phoneticPr fontId="2" type="noConversion"/>
  </si>
  <si>
    <t>③ 위문·격려 및 직원 사기 진작</t>
    <phoneticPr fontId="2" type="noConversion"/>
  </si>
  <si>
    <t>④ 장관실 운영 등 기타경비</t>
    <phoneticPr fontId="2" type="noConversion"/>
  </si>
  <si>
    <t>① 대민·대유관기관 업무협의 및 간담회 등</t>
    <phoneticPr fontId="2" type="noConversion"/>
  </si>
  <si>
    <t>□ 유형별 집행내역</t>
    <phoneticPr fontId="2" type="noConversion"/>
  </si>
  <si>
    <t>□ 유형별 집행내역</t>
    <phoneticPr fontId="2" type="noConversion"/>
  </si>
  <si>
    <t>위문격려
및 직원사기
진작</t>
    <phoneticPr fontId="2" type="noConversion"/>
  </si>
  <si>
    <t>장관실
운영 등
기타경비</t>
    <phoneticPr fontId="2" type="noConversion"/>
  </si>
  <si>
    <t xml:space="preserve">장관실
운영 등
기타경비
</t>
    <phoneticPr fontId="2" type="noConversion"/>
  </si>
  <si>
    <t>④ 장관실 운영 등 기타경비</t>
    <phoneticPr fontId="2" type="noConversion"/>
  </si>
  <si>
    <t>3건</t>
    <phoneticPr fontId="2" type="noConversion"/>
  </si>
  <si>
    <t>5건</t>
    <phoneticPr fontId="2" type="noConversion"/>
  </si>
  <si>
    <t>주요정책
추진관련
정책행사</t>
    <phoneticPr fontId="2" type="noConversion"/>
  </si>
  <si>
    <t>대민·대유관기관 업무협의 및 
간담회 등</t>
    <phoneticPr fontId="2" type="noConversion"/>
  </si>
  <si>
    <t>대국회 정책협의 회의</t>
  </si>
  <si>
    <t>실장급 간부 간담회</t>
  </si>
  <si>
    <t>실장급 간부회의</t>
  </si>
  <si>
    <t>④ 차관실 운영 등 기타경비</t>
    <phoneticPr fontId="2" type="noConversion"/>
  </si>
  <si>
    <t>합  계</t>
    <phoneticPr fontId="2" type="noConversion"/>
  </si>
  <si>
    <t>□ 세부 집행내역</t>
    <phoneticPr fontId="2" type="noConversion"/>
  </si>
  <si>
    <t>제2차관 '10년 11월 업무추진비 집행내역</t>
    <phoneticPr fontId="2" type="noConversion"/>
  </si>
  <si>
    <t>장관 '11년 1월 업무추진비 집행내역</t>
    <phoneticPr fontId="2" type="noConversion"/>
  </si>
  <si>
    <t>장관 '11년 2월 업무추진비 집행내역</t>
    <phoneticPr fontId="2" type="noConversion"/>
  </si>
  <si>
    <t>장관 '11년 3월 업무추진비 집행내역</t>
    <phoneticPr fontId="2" type="noConversion"/>
  </si>
  <si>
    <t>제1차관 '11년 1월 업추비 집행내역</t>
    <phoneticPr fontId="2" type="noConversion"/>
  </si>
  <si>
    <t>제1차관 '11년 2월 업추비 집행내역</t>
    <phoneticPr fontId="2" type="noConversion"/>
  </si>
  <si>
    <t>제1차관 '11년 3월 업추비 집행내역</t>
    <phoneticPr fontId="2" type="noConversion"/>
  </si>
  <si>
    <t>제2차관 '11년 1월 업무추진비 집행내역</t>
    <phoneticPr fontId="2" type="noConversion"/>
  </si>
  <si>
    <t>제2차관 '11년 3월 업무추진비 집행내역</t>
    <phoneticPr fontId="2" type="noConversion"/>
  </si>
  <si>
    <t>2011-01-07</t>
  </si>
  <si>
    <t>동반성장 정책 전문가 회의</t>
  </si>
  <si>
    <t>2011-01-10</t>
  </si>
  <si>
    <t>원전 수출 정책 점검회의</t>
  </si>
  <si>
    <t>2011-01-11</t>
  </si>
  <si>
    <t>G20 성과 및 후속조치 점검회의</t>
  </si>
  <si>
    <t>2011-01-12</t>
  </si>
  <si>
    <t>R&amp;D 전략기획단 회의(예산편성, 과제선정 등)</t>
  </si>
  <si>
    <t>2011-01-17</t>
  </si>
  <si>
    <t>연구개발특구 발전방안 회의</t>
  </si>
  <si>
    <t>8건</t>
    <phoneticPr fontId="2" type="noConversion"/>
  </si>
  <si>
    <t>2011-01-03</t>
  </si>
  <si>
    <t>정책과장단 간담회</t>
  </si>
  <si>
    <t>2011-01-06</t>
  </si>
  <si>
    <t>지역 언론인 오찬 간담회</t>
  </si>
  <si>
    <t>정부출연연구기관 원장단 오찬 간담회</t>
  </si>
  <si>
    <t>출입기자단 간담회</t>
  </si>
  <si>
    <t>2011-01-13</t>
  </si>
  <si>
    <t>UAE 협력 유관기관장 간담회</t>
  </si>
  <si>
    <t>2011-01-18</t>
  </si>
  <si>
    <t>공중파 언론인 오찬간담회</t>
  </si>
  <si>
    <t>남동공단 현장 방문 및 기업인 격려</t>
  </si>
  <si>
    <t>경인체신청 설립 담당직원 격려 오찬</t>
  </si>
  <si>
    <t>격무부서 직원 격려 오찬</t>
  </si>
  <si>
    <t>2011-01월</t>
  </si>
  <si>
    <t>1월중 경조사 화환</t>
  </si>
  <si>
    <t>1월중 사무용품 구입</t>
  </si>
  <si>
    <t>1월중 택배비 등 기타잡비</t>
  </si>
  <si>
    <t>1월중 수행경비 지원</t>
  </si>
  <si>
    <t>1월중 다과 및 음료</t>
  </si>
  <si>
    <t>17건</t>
    <phoneticPr fontId="2" type="noConversion"/>
  </si>
  <si>
    <t>21건</t>
    <phoneticPr fontId="2" type="noConversion"/>
  </si>
  <si>
    <t>2011-02-11</t>
  </si>
  <si>
    <t>한-브루나이 경제협력 간담회</t>
  </si>
  <si>
    <t>2011-02-15</t>
  </si>
  <si>
    <t>인도네시아 진출기업 간담회</t>
  </si>
  <si>
    <t>2011-02-28</t>
  </si>
  <si>
    <t>한-말레이시아 경제협력 간담회</t>
  </si>
  <si>
    <t>2011-02-08</t>
  </si>
  <si>
    <t>국장급 간부 간담회</t>
  </si>
  <si>
    <t>2011-02-10</t>
  </si>
  <si>
    <t>정책과장급 간부 간담회</t>
  </si>
  <si>
    <t>2011-02-16</t>
  </si>
  <si>
    <t>서울체신청 업무현안 회의</t>
  </si>
  <si>
    <t>2011-02-22</t>
  </si>
  <si>
    <t>2011-02-25</t>
  </si>
  <si>
    <t>2011-02-01</t>
  </si>
  <si>
    <t>청와대 파견직원 격려 오찬</t>
  </si>
  <si>
    <t>2011-02-07</t>
  </si>
  <si>
    <t>2011-02-09</t>
  </si>
  <si>
    <t>실주무서기관 격려 오찬</t>
  </si>
  <si>
    <t>2011-02월</t>
  </si>
  <si>
    <t>2월중 경조사 화환</t>
  </si>
  <si>
    <t>2월중 사무용품 구입</t>
  </si>
  <si>
    <t>2월중 택배비 등 기타잡비</t>
  </si>
  <si>
    <t>2월중 수행경비 지원</t>
  </si>
  <si>
    <t>2월중 다과 및 음료</t>
  </si>
  <si>
    <t>6건</t>
  </si>
  <si>
    <t>2011-03-02</t>
  </si>
  <si>
    <t>IT 정책방향 회의</t>
  </si>
  <si>
    <t>2011-03-28</t>
  </si>
  <si>
    <t>주요 예산사업 방향 회의</t>
  </si>
  <si>
    <t>2011-03-29</t>
  </si>
  <si>
    <t>기술개발 정책방향 회의</t>
  </si>
  <si>
    <t>2011-03-03</t>
  </si>
  <si>
    <t>대국회 정책협의 회의(지경위)</t>
  </si>
  <si>
    <t>2011-03-04</t>
  </si>
  <si>
    <t>2011-03-22</t>
  </si>
  <si>
    <t>국제기구 정책협의 회의(ADB)</t>
  </si>
  <si>
    <t>대국회 정책협의 회의(특위)</t>
  </si>
  <si>
    <t>2011-03-24</t>
  </si>
  <si>
    <t>언론인 간담회</t>
  </si>
  <si>
    <t>2011-03-25</t>
  </si>
  <si>
    <t>2011-03-11</t>
  </si>
  <si>
    <t>격무부서 직원격려 오찬</t>
  </si>
  <si>
    <t>2011-03-30</t>
  </si>
  <si>
    <t>청와대 파견직원 격려 만찬</t>
  </si>
  <si>
    <t>2011-03월</t>
  </si>
  <si>
    <t>3월중 경조사 화환</t>
  </si>
  <si>
    <t>3월중 사무용품 구입</t>
  </si>
  <si>
    <t>3월중 택배비 등 기타잡비</t>
  </si>
  <si>
    <t>3월중 수행경비 지원</t>
  </si>
  <si>
    <t>3월중 다과 및 음료</t>
  </si>
  <si>
    <t>2건</t>
  </si>
  <si>
    <t>12건</t>
  </si>
  <si>
    <t>구 분</t>
    <phoneticPr fontId="2" type="noConversion"/>
  </si>
  <si>
    <t>사용일자</t>
    <phoneticPr fontId="2" type="noConversion"/>
  </si>
  <si>
    <t>사용내역</t>
    <phoneticPr fontId="2" type="noConversion"/>
  </si>
  <si>
    <t>금액</t>
    <phoneticPr fontId="2" type="noConversion"/>
  </si>
  <si>
    <t>주요정책
추진관련
회의 행사 등</t>
    <phoneticPr fontId="2" type="noConversion"/>
  </si>
  <si>
    <t>SW-시스템반도체 전문가 회의</t>
    <phoneticPr fontId="2" type="noConversion"/>
  </si>
  <si>
    <t>지역정책홍보 전문가 회의</t>
    <phoneticPr fontId="2" type="noConversion"/>
  </si>
  <si>
    <t>소계</t>
    <phoneticPr fontId="2" type="noConversion"/>
  </si>
  <si>
    <t>2건</t>
    <phoneticPr fontId="2" type="noConversion"/>
  </si>
  <si>
    <t>대민 대유관기관업무협의 및 간담회 등</t>
    <phoneticPr fontId="2" type="noConversion"/>
  </si>
  <si>
    <t>기계산업 전문가 간담회</t>
    <phoneticPr fontId="2" type="noConversion"/>
  </si>
  <si>
    <t>산업정책 전문가 간담회</t>
    <phoneticPr fontId="2" type="noConversion"/>
  </si>
  <si>
    <t>위문·격려 및 직원 사기 진작</t>
    <phoneticPr fontId="2" type="noConversion"/>
  </si>
  <si>
    <t>대변인실 과장 격려오찬</t>
    <phoneticPr fontId="2" type="noConversion"/>
  </si>
  <si>
    <t>직원(국회업무 담당) 격려 만찬</t>
    <phoneticPr fontId="2" type="noConversion"/>
  </si>
  <si>
    <t>직원(R&amp;D 담당) 격려 오찬</t>
    <phoneticPr fontId="2" type="noConversion"/>
  </si>
  <si>
    <t>직원(예산담당) 격려 만찬</t>
    <phoneticPr fontId="2" type="noConversion"/>
  </si>
  <si>
    <t>성장실 정책과장 격려 만찬</t>
    <phoneticPr fontId="2" type="noConversion"/>
  </si>
  <si>
    <t>기조실 과장 격려 만찬</t>
    <phoneticPr fontId="2" type="noConversion"/>
  </si>
  <si>
    <t>6건</t>
    <phoneticPr fontId="2" type="noConversion"/>
  </si>
  <si>
    <r>
      <t>차관실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운영등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기타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경비</t>
    </r>
    <phoneticPr fontId="2" type="noConversion"/>
  </si>
  <si>
    <t>수행경비 지원</t>
    <phoneticPr fontId="2" type="noConversion"/>
  </si>
  <si>
    <t>음료/용품/화환 등 제비용</t>
    <phoneticPr fontId="2" type="noConversion"/>
  </si>
  <si>
    <t>총합계</t>
    <phoneticPr fontId="2" type="noConversion"/>
  </si>
  <si>
    <t>12건</t>
    <phoneticPr fontId="2" type="noConversion"/>
  </si>
  <si>
    <t>□ 유형별 집행내역</t>
    <phoneticPr fontId="2" type="noConversion"/>
  </si>
  <si>
    <t>유  형  별</t>
    <phoneticPr fontId="2" type="noConversion"/>
  </si>
  <si>
    <t>건  수</t>
    <phoneticPr fontId="2" type="noConversion"/>
  </si>
  <si>
    <t>금  액</t>
    <phoneticPr fontId="2" type="noConversion"/>
  </si>
  <si>
    <t>① 주요정책추진 관련 회의·행사 등</t>
    <phoneticPr fontId="2" type="noConversion"/>
  </si>
  <si>
    <t>1건</t>
    <phoneticPr fontId="2" type="noConversion"/>
  </si>
  <si>
    <t>② 대민·대유관기관 업무협의 및 간담회 등</t>
    <phoneticPr fontId="2" type="noConversion"/>
  </si>
  <si>
    <t>③ 위문·격려 및 직원 사기 진작</t>
    <phoneticPr fontId="2" type="noConversion"/>
  </si>
  <si>
    <t>④ 차관실 운영 등 기타경비</t>
    <phoneticPr fontId="2" type="noConversion"/>
  </si>
  <si>
    <t>합  계</t>
    <phoneticPr fontId="2" type="noConversion"/>
  </si>
  <si>
    <t>10건</t>
    <phoneticPr fontId="2" type="noConversion"/>
  </si>
  <si>
    <t>□ 세부 집행내역</t>
    <phoneticPr fontId="2" type="noConversion"/>
  </si>
  <si>
    <t>산업정책 전문가 회의</t>
    <phoneticPr fontId="2" type="noConversion"/>
  </si>
  <si>
    <t>대민,대유관
기관업무협의
및 간담회</t>
    <phoneticPr fontId="2" type="noConversion"/>
  </si>
  <si>
    <t>부품소재 전문가 간담회</t>
    <phoneticPr fontId="2" type="noConversion"/>
  </si>
  <si>
    <t>기술국 과장 격려 만찬</t>
    <phoneticPr fontId="2" type="noConversion"/>
  </si>
  <si>
    <t>산정국 과장 격려 만찬</t>
    <phoneticPr fontId="2" type="noConversion"/>
  </si>
  <si>
    <t>직원(장차관실) 격려 만찬</t>
    <phoneticPr fontId="2" type="noConversion"/>
  </si>
  <si>
    <t>직원(유통물류 담당) 격려 만찬</t>
    <phoneticPr fontId="2" type="noConversion"/>
  </si>
  <si>
    <t>직원(기술개발 담당) 격려 오찬</t>
    <phoneticPr fontId="2" type="noConversion"/>
  </si>
  <si>
    <t>직원(복지 담당) 격려 오찬</t>
    <phoneticPr fontId="2" type="noConversion"/>
  </si>
  <si>
    <t>5건</t>
    <phoneticPr fontId="2" type="noConversion"/>
  </si>
  <si>
    <t>정책홍보 전문가 회의</t>
    <phoneticPr fontId="2" type="noConversion"/>
  </si>
  <si>
    <t>R&amp;D 정책 전문가 회의</t>
    <phoneticPr fontId="2" type="noConversion"/>
  </si>
  <si>
    <t>지역정책 전문가 간담회</t>
    <phoneticPr fontId="2" type="noConversion"/>
  </si>
  <si>
    <t>직원(입지업무 담당) 격려 만찬</t>
    <phoneticPr fontId="2" type="noConversion"/>
  </si>
  <si>
    <t>직원(장차관실 기사) 격려 만찬</t>
    <phoneticPr fontId="2" type="noConversion"/>
  </si>
  <si>
    <t>기조실 과장 격려 오찬</t>
    <phoneticPr fontId="2" type="noConversion"/>
  </si>
  <si>
    <t>직원(기술국) 격려 만찬</t>
    <phoneticPr fontId="2" type="noConversion"/>
  </si>
  <si>
    <t>직원(인사담당) 격려 오찬</t>
    <phoneticPr fontId="2" type="noConversion"/>
  </si>
  <si>
    <t>건수</t>
    <phoneticPr fontId="2" type="noConversion"/>
  </si>
  <si>
    <t>구성비</t>
    <phoneticPr fontId="2" type="noConversion"/>
  </si>
  <si>
    <t xml:space="preserve">  ① 대민·대유관기관 업무협의 및 간담회 등</t>
    <phoneticPr fontId="2" type="noConversion"/>
  </si>
  <si>
    <t xml:space="preserve">  ② 위문·격려 및 직원사기 진작</t>
    <phoneticPr fontId="2" type="noConversion"/>
  </si>
  <si>
    <t xml:space="preserve">  ③ 차관실 운영 등 기타경비</t>
    <phoneticPr fontId="2" type="noConversion"/>
  </si>
  <si>
    <t>합  계</t>
    <phoneticPr fontId="2" type="noConversion"/>
  </si>
  <si>
    <t>13건</t>
    <phoneticPr fontId="2" type="noConversion"/>
  </si>
  <si>
    <t>□ 세부 집행내역</t>
    <phoneticPr fontId="2" type="noConversion"/>
  </si>
  <si>
    <t>구 분</t>
    <phoneticPr fontId="2" type="noConversion"/>
  </si>
  <si>
    <t>사용일자</t>
    <phoneticPr fontId="2" type="noConversion"/>
  </si>
  <si>
    <t>사용내역</t>
    <phoneticPr fontId="2" type="noConversion"/>
  </si>
  <si>
    <t>금액</t>
    <phoneticPr fontId="2" type="noConversion"/>
  </si>
  <si>
    <t>비고</t>
    <phoneticPr fontId="2" type="noConversion"/>
  </si>
  <si>
    <t>대민,대유관
기관업무협의
및 간담회</t>
    <phoneticPr fontId="2" type="noConversion"/>
  </si>
  <si>
    <t>정책자문 전문가 업무협의</t>
    <phoneticPr fontId="2" type="noConversion"/>
  </si>
  <si>
    <t>유관기관 업무협의</t>
    <phoneticPr fontId="2" type="noConversion"/>
  </si>
  <si>
    <t>외빈(주한 대사단) 초청 만찬</t>
    <phoneticPr fontId="2" type="noConversion"/>
  </si>
  <si>
    <t>정책홍보 전문가 회의</t>
    <phoneticPr fontId="2" type="noConversion"/>
  </si>
  <si>
    <t>카메룬 사절단 오찬</t>
    <phoneticPr fontId="2" type="noConversion"/>
  </si>
  <si>
    <t>소계</t>
    <phoneticPr fontId="2" type="noConversion"/>
  </si>
  <si>
    <r>
      <t>위문격려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직원사기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진작</t>
    </r>
    <phoneticPr fontId="2" type="noConversion"/>
  </si>
  <si>
    <t>2차관실 실국장 오찬</t>
    <phoneticPr fontId="2" type="noConversion"/>
  </si>
  <si>
    <t>직원격려 만찬(자원실 과장)</t>
    <phoneticPr fontId="2" type="noConversion"/>
  </si>
  <si>
    <t>2건</t>
    <phoneticPr fontId="2" type="noConversion"/>
  </si>
  <si>
    <t>차관실 운영등 기타 경비</t>
    <phoneticPr fontId="2" type="noConversion"/>
  </si>
  <si>
    <t>2011-1월중</t>
    <phoneticPr fontId="2" type="noConversion"/>
  </si>
  <si>
    <t>3건</t>
    <phoneticPr fontId="2" type="noConversion"/>
  </si>
  <si>
    <t>합계</t>
    <phoneticPr fontId="2" type="noConversion"/>
  </si>
  <si>
    <t>8건</t>
    <phoneticPr fontId="2" type="noConversion"/>
  </si>
  <si>
    <t>13건</t>
    <phoneticPr fontId="2" type="noConversion"/>
  </si>
  <si>
    <t xml:space="preserve">  ③ 차관실 운영 등 기타경비</t>
    <phoneticPr fontId="2" type="noConversion"/>
  </si>
  <si>
    <t>11건</t>
    <phoneticPr fontId="2" type="noConversion"/>
  </si>
  <si>
    <t>비고</t>
    <phoneticPr fontId="2" type="noConversion"/>
  </si>
  <si>
    <t>정책자문 전문가 업무협의</t>
    <phoneticPr fontId="2" type="noConversion"/>
  </si>
  <si>
    <t>유관기관 업무협의</t>
    <phoneticPr fontId="2" type="noConversion"/>
  </si>
  <si>
    <t>외빈 초청 만찬</t>
    <phoneticPr fontId="2" type="noConversion"/>
  </si>
  <si>
    <r>
      <t>위문격려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직원사기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진작</t>
    </r>
    <phoneticPr fontId="2" type="noConversion"/>
  </si>
  <si>
    <t>에너지자원실 국과장 만찬</t>
    <phoneticPr fontId="2" type="noConversion"/>
  </si>
  <si>
    <t>2차관실 실국장 오찬</t>
    <phoneticPr fontId="2" type="noConversion"/>
  </si>
  <si>
    <t>차관실 운영등 기타 경비</t>
    <phoneticPr fontId="2" type="noConversion"/>
  </si>
  <si>
    <t>2011-2월중</t>
    <phoneticPr fontId="2" type="noConversion"/>
  </si>
  <si>
    <t>2월중 수행경비</t>
    <phoneticPr fontId="2" type="noConversion"/>
  </si>
  <si>
    <t>2월중 화환 등 기타잡비</t>
    <phoneticPr fontId="2" type="noConversion"/>
  </si>
  <si>
    <t>3건</t>
    <phoneticPr fontId="2" type="noConversion"/>
  </si>
  <si>
    <t>합계</t>
    <phoneticPr fontId="2" type="noConversion"/>
  </si>
  <si>
    <t>직원격려 오찬(국회)</t>
    <phoneticPr fontId="2" type="noConversion"/>
  </si>
  <si>
    <t>직원격려 오찬(대변인실)</t>
    <phoneticPr fontId="2" type="noConversion"/>
  </si>
  <si>
    <t>직원격려 오찬(장차관 비서실)</t>
    <phoneticPr fontId="2" type="noConversion"/>
  </si>
  <si>
    <t>실국장 오찬</t>
    <phoneticPr fontId="2" type="noConversion"/>
  </si>
  <si>
    <t>4건</t>
    <phoneticPr fontId="2" type="noConversion"/>
  </si>
  <si>
    <t>3월중 수행경비</t>
    <phoneticPr fontId="2" type="noConversion"/>
  </si>
  <si>
    <t>3월중 화환 등 기타잡비</t>
    <phoneticPr fontId="2" type="noConversion"/>
  </si>
  <si>
    <t>2011-3월중</t>
    <phoneticPr fontId="2" type="noConversion"/>
  </si>
  <si>
    <t>주무사무관 격려 오찬</t>
    <phoneticPr fontId="2" type="noConversion"/>
  </si>
  <si>
    <t>1월중 수행경비</t>
    <phoneticPr fontId="2" type="noConversion"/>
  </si>
  <si>
    <t>1월중 화환 등 기타잡비</t>
    <phoneticPr fontId="2" type="noConversion"/>
  </si>
</sst>
</file>

<file path=xl/styles.xml><?xml version="1.0" encoding="utf-8"?>
<styleSheet xmlns="http://schemas.openxmlformats.org/spreadsheetml/2006/main">
  <numFmts count="5">
    <numFmt numFmtId="41" formatCode="_-* #,##0_-;\-* #,##0_-;_-* &quot;-&quot;_-;_-@_-"/>
    <numFmt numFmtId="176" formatCode="0.0_);[Red]\(0.0\)"/>
    <numFmt numFmtId="177" formatCode="0_);[Red]\(0\)"/>
    <numFmt numFmtId="178" formatCode="0.0_ "/>
    <numFmt numFmtId="179" formatCode="##&quot;건&quot;"/>
  </numFmts>
  <fonts count="39">
    <font>
      <sz val="10"/>
      <name val="Arial"/>
      <family val="2"/>
    </font>
    <font>
      <sz val="10"/>
      <name val="Arial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name val="Arial"/>
      <family val="2"/>
    </font>
    <font>
      <b/>
      <sz val="20"/>
      <name val="돋움체"/>
      <family val="3"/>
      <charset val="129"/>
    </font>
    <font>
      <sz val="11"/>
      <name val="돋움체"/>
      <family val="3"/>
      <charset val="129"/>
    </font>
    <font>
      <b/>
      <sz val="11"/>
      <name val="돋움체"/>
      <family val="3"/>
      <charset val="129"/>
    </font>
    <font>
      <b/>
      <sz val="22"/>
      <name val="돋움체"/>
      <family val="3"/>
      <charset val="129"/>
    </font>
    <font>
      <b/>
      <sz val="18"/>
      <name val="돋움체"/>
      <family val="3"/>
      <charset val="129"/>
    </font>
    <font>
      <b/>
      <sz val="13"/>
      <name val="돋움체"/>
      <family val="3"/>
      <charset val="129"/>
    </font>
    <font>
      <b/>
      <sz val="10"/>
      <name val="Arial"/>
      <family val="2"/>
    </font>
    <font>
      <sz val="13"/>
      <name val="돋움체"/>
      <family val="3"/>
      <charset val="129"/>
    </font>
    <font>
      <b/>
      <sz val="11"/>
      <name val="Arial"/>
      <family val="2"/>
    </font>
    <font>
      <b/>
      <sz val="10"/>
      <name val="돋움체"/>
      <family val="3"/>
      <charset val="129"/>
    </font>
    <font>
      <sz val="11"/>
      <name val="굴림체"/>
      <family val="3"/>
      <charset val="129"/>
    </font>
    <font>
      <b/>
      <sz val="11"/>
      <name val="굴림체"/>
      <family val="3"/>
      <charset val="129"/>
    </font>
    <font>
      <sz val="18"/>
      <name val="Arial"/>
      <family val="2"/>
    </font>
    <font>
      <sz val="18"/>
      <name val="돋움체"/>
      <family val="3"/>
      <charset val="129"/>
    </font>
    <font>
      <sz val="22"/>
      <name val="Arial"/>
      <family val="2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돋움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1"/>
        <bgColor indexed="64"/>
      </patternFill>
    </fill>
  </fills>
  <borders count="6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</borders>
  <cellStyleXfs count="51">
    <xf numFmtId="0" fontId="0" fillId="0" borderId="0"/>
    <xf numFmtId="0" fontId="21" fillId="2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0" borderId="1" applyNumberFormat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23" borderId="3" applyNumberFormat="0" applyAlignment="0" applyProtection="0">
      <alignment vertical="center"/>
    </xf>
    <xf numFmtId="41" fontId="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0" fontId="29" fillId="0" borderId="4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1" fillId="7" borderId="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5" fillId="0" borderId="8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7" fillId="20" borderId="9" applyNumberFormat="0" applyAlignment="0" applyProtection="0">
      <alignment vertical="center"/>
    </xf>
    <xf numFmtId="0" fontId="21" fillId="0" borderId="0">
      <alignment vertical="center"/>
    </xf>
    <xf numFmtId="0" fontId="3" fillId="0" borderId="0"/>
    <xf numFmtId="0" fontId="3" fillId="0" borderId="0">
      <alignment vertical="center"/>
    </xf>
    <xf numFmtId="0" fontId="1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</cellStyleXfs>
  <cellXfs count="301">
    <xf numFmtId="0" fontId="0" fillId="0" borderId="0" xfId="0"/>
    <xf numFmtId="41" fontId="0" fillId="0" borderId="0" xfId="32" applyFont="1"/>
    <xf numFmtId="0" fontId="0" fillId="0" borderId="0" xfId="0" applyAlignment="1">
      <alignment horizontal="left"/>
    </xf>
    <xf numFmtId="0" fontId="4" fillId="0" borderId="0" xfId="0" applyFont="1"/>
    <xf numFmtId="41" fontId="4" fillId="0" borderId="0" xfId="32" applyFont="1"/>
    <xf numFmtId="0" fontId="4" fillId="0" borderId="0" xfId="0" applyFont="1" applyAlignment="1">
      <alignment horizontal="left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24" borderId="10" xfId="0" applyFont="1" applyFill="1" applyBorder="1" applyAlignment="1">
      <alignment horizontal="center" vertical="center"/>
    </xf>
    <xf numFmtId="0" fontId="7" fillId="24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6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41" fontId="6" fillId="0" borderId="14" xfId="0" applyNumberFormat="1" applyFont="1" applyBorder="1" applyAlignment="1">
      <alignment vertical="center"/>
    </xf>
    <xf numFmtId="176" fontId="6" fillId="0" borderId="15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vertical="center"/>
    </xf>
    <xf numFmtId="0" fontId="6" fillId="0" borderId="17" xfId="0" applyFont="1" applyBorder="1" applyAlignment="1">
      <alignment horizontal="center" vertical="center"/>
    </xf>
    <xf numFmtId="0" fontId="6" fillId="0" borderId="17" xfId="0" applyFont="1" applyBorder="1" applyAlignment="1">
      <alignment vertical="center"/>
    </xf>
    <xf numFmtId="0" fontId="6" fillId="0" borderId="18" xfId="0" applyFont="1" applyBorder="1" applyAlignment="1">
      <alignment horizontal="center" vertical="center"/>
    </xf>
    <xf numFmtId="41" fontId="6" fillId="0" borderId="18" xfId="0" applyNumberFormat="1" applyFont="1" applyBorder="1" applyAlignment="1">
      <alignment vertical="center"/>
    </xf>
    <xf numFmtId="176" fontId="6" fillId="0" borderId="18" xfId="0" applyNumberFormat="1" applyFont="1" applyBorder="1" applyAlignment="1">
      <alignment horizontal="center" vertical="center"/>
    </xf>
    <xf numFmtId="0" fontId="6" fillId="0" borderId="19" xfId="0" applyFont="1" applyBorder="1" applyAlignment="1">
      <alignment vertical="center"/>
    </xf>
    <xf numFmtId="0" fontId="6" fillId="0" borderId="20" xfId="0" applyFont="1" applyBorder="1" applyAlignment="1">
      <alignment horizontal="center" vertical="center"/>
    </xf>
    <xf numFmtId="0" fontId="6" fillId="0" borderId="20" xfId="0" applyFont="1" applyBorder="1" applyAlignment="1">
      <alignment vertical="center"/>
    </xf>
    <xf numFmtId="0" fontId="6" fillId="0" borderId="21" xfId="0" applyFont="1" applyBorder="1" applyAlignment="1">
      <alignment horizontal="center" vertical="center"/>
    </xf>
    <xf numFmtId="41" fontId="6" fillId="0" borderId="21" xfId="0" applyNumberFormat="1" applyFont="1" applyBorder="1" applyAlignment="1">
      <alignment vertical="center"/>
    </xf>
    <xf numFmtId="176" fontId="6" fillId="0" borderId="22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41" fontId="7" fillId="0" borderId="10" xfId="0" applyNumberFormat="1" applyFont="1" applyBorder="1" applyAlignment="1">
      <alignment vertical="center"/>
    </xf>
    <xf numFmtId="177" fontId="7" fillId="0" borderId="1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46" applyFont="1" applyAlignment="1">
      <alignment horizontal="center" vertical="center"/>
    </xf>
    <xf numFmtId="0" fontId="6" fillId="0" borderId="0" xfId="46" applyFont="1" applyAlignment="1">
      <alignment vertical="center"/>
    </xf>
    <xf numFmtId="0" fontId="9" fillId="0" borderId="0" xfId="46" applyFont="1" applyAlignment="1">
      <alignment vertical="center"/>
    </xf>
    <xf numFmtId="0" fontId="6" fillId="24" borderId="10" xfId="46" applyFont="1" applyFill="1" applyBorder="1" applyAlignment="1">
      <alignment horizontal="center" vertical="center"/>
    </xf>
    <xf numFmtId="41" fontId="7" fillId="0" borderId="10" xfId="46" applyNumberFormat="1" applyFont="1" applyBorder="1" applyAlignment="1">
      <alignment vertical="center"/>
    </xf>
    <xf numFmtId="0" fontId="6" fillId="0" borderId="10" xfId="46" applyFont="1" applyBorder="1" applyAlignment="1">
      <alignment vertical="center"/>
    </xf>
    <xf numFmtId="0" fontId="6" fillId="0" borderId="23" xfId="46" applyFont="1" applyBorder="1" applyAlignment="1">
      <alignment vertical="center"/>
    </xf>
    <xf numFmtId="0" fontId="11" fillId="0" borderId="0" xfId="0" applyFont="1"/>
    <xf numFmtId="0" fontId="10" fillId="0" borderId="0" xfId="46" applyFont="1" applyAlignment="1">
      <alignment vertical="center"/>
    </xf>
    <xf numFmtId="0" fontId="12" fillId="0" borderId="0" xfId="46" applyFont="1" applyAlignment="1">
      <alignment horizontal="center" vertical="center"/>
    </xf>
    <xf numFmtId="0" fontId="12" fillId="0" borderId="0" xfId="46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41" fontId="7" fillId="0" borderId="0" xfId="0" applyNumberFormat="1" applyFont="1" applyBorder="1" applyAlignment="1">
      <alignment vertical="center"/>
    </xf>
    <xf numFmtId="177" fontId="7" fillId="0" borderId="0" xfId="0" applyNumberFormat="1" applyFont="1" applyBorder="1" applyAlignment="1">
      <alignment horizontal="center" vertical="center"/>
    </xf>
    <xf numFmtId="41" fontId="1" fillId="0" borderId="0" xfId="32"/>
    <xf numFmtId="0" fontId="7" fillId="0" borderId="24" xfId="0" applyFont="1" applyBorder="1" applyAlignment="1">
      <alignment horizontal="center" vertical="center"/>
    </xf>
    <xf numFmtId="0" fontId="7" fillId="24" borderId="25" xfId="0" applyFont="1" applyFill="1" applyBorder="1" applyAlignment="1">
      <alignment horizontal="center" vertical="center"/>
    </xf>
    <xf numFmtId="0" fontId="7" fillId="0" borderId="11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7" fillId="0" borderId="11" xfId="0" applyFont="1" applyBorder="1"/>
    <xf numFmtId="0" fontId="13" fillId="0" borderId="0" xfId="0" applyFont="1"/>
    <xf numFmtId="41" fontId="7" fillId="0" borderId="10" xfId="0" applyNumberFormat="1" applyFont="1" applyBorder="1" applyAlignment="1">
      <alignment horizontal="right" vertical="center"/>
    </xf>
    <xf numFmtId="0" fontId="7" fillId="0" borderId="10" xfId="46" applyFont="1" applyFill="1" applyBorder="1" applyAlignment="1">
      <alignment horizontal="center" vertical="center"/>
    </xf>
    <xf numFmtId="41" fontId="7" fillId="0" borderId="10" xfId="46" applyNumberFormat="1" applyFont="1" applyFill="1" applyBorder="1" applyAlignment="1">
      <alignment vertical="center"/>
    </xf>
    <xf numFmtId="0" fontId="7" fillId="0" borderId="10" xfId="46" applyFont="1" applyFill="1" applyBorder="1" applyAlignment="1">
      <alignment vertical="center"/>
    </xf>
    <xf numFmtId="0" fontId="7" fillId="0" borderId="10" xfId="46" applyFont="1" applyBorder="1" applyAlignment="1">
      <alignment horizontal="center" vertical="center"/>
    </xf>
    <xf numFmtId="0" fontId="7" fillId="0" borderId="10" xfId="46" applyFont="1" applyBorder="1" applyAlignment="1">
      <alignment vertical="center"/>
    </xf>
    <xf numFmtId="0" fontId="7" fillId="24" borderId="24" xfId="0" applyFont="1" applyFill="1" applyBorder="1" applyAlignment="1">
      <alignment horizontal="center" vertical="center"/>
    </xf>
    <xf numFmtId="0" fontId="13" fillId="0" borderId="11" xfId="0" applyFont="1" applyBorder="1"/>
    <xf numFmtId="0" fontId="6" fillId="0" borderId="26" xfId="0" applyFont="1" applyBorder="1"/>
    <xf numFmtId="179" fontId="7" fillId="0" borderId="10" xfId="0" applyNumberFormat="1" applyFont="1" applyBorder="1" applyAlignment="1">
      <alignment horizontal="center" vertical="center"/>
    </xf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18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0" fontId="3" fillId="0" borderId="27" xfId="0" applyFont="1" applyBorder="1" applyAlignment="1">
      <alignment horizontal="center" vertical="center"/>
    </xf>
    <xf numFmtId="3" fontId="3" fillId="0" borderId="27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7" fillId="0" borderId="0" xfId="0" applyFont="1" applyAlignment="1">
      <alignment horizontal="center"/>
    </xf>
    <xf numFmtId="0" fontId="17" fillId="0" borderId="0" xfId="0" applyFont="1"/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9" fillId="0" borderId="0" xfId="0" applyFont="1"/>
    <xf numFmtId="0" fontId="3" fillId="0" borderId="17" xfId="0" applyFont="1" applyBorder="1" applyAlignment="1">
      <alignment horizontal="center" vertical="center"/>
    </xf>
    <xf numFmtId="41" fontId="7" fillId="0" borderId="11" xfId="32" applyFont="1" applyBorder="1" applyAlignment="1">
      <alignment vertical="center"/>
    </xf>
    <xf numFmtId="41" fontId="7" fillId="0" borderId="10" xfId="32" applyFont="1" applyBorder="1" applyAlignment="1">
      <alignment vertical="center"/>
    </xf>
    <xf numFmtId="0" fontId="20" fillId="0" borderId="28" xfId="0" applyFont="1" applyBorder="1" applyAlignment="1">
      <alignment horizontal="justify" vertical="center" wrapText="1"/>
    </xf>
    <xf numFmtId="0" fontId="20" fillId="0" borderId="29" xfId="0" applyFont="1" applyBorder="1" applyAlignment="1">
      <alignment horizontal="justify" vertical="center" wrapText="1"/>
    </xf>
    <xf numFmtId="3" fontId="20" fillId="0" borderId="30" xfId="0" applyNumberFormat="1" applyFont="1" applyBorder="1" applyAlignment="1">
      <alignment horizontal="right" vertical="center" wrapText="1"/>
    </xf>
    <xf numFmtId="3" fontId="20" fillId="0" borderId="31" xfId="0" applyNumberFormat="1" applyFont="1" applyBorder="1" applyAlignment="1">
      <alignment horizontal="right" vertical="center" wrapText="1"/>
    </xf>
    <xf numFmtId="0" fontId="20" fillId="0" borderId="32" xfId="0" applyFont="1" applyBorder="1" applyAlignment="1">
      <alignment horizontal="center" vertical="center" wrapText="1"/>
    </xf>
    <xf numFmtId="0" fontId="4" fillId="0" borderId="23" xfId="0" applyFont="1" applyBorder="1"/>
    <xf numFmtId="0" fontId="13" fillId="0" borderId="10" xfId="0" applyFont="1" applyBorder="1" applyAlignment="1">
      <alignment vertical="center"/>
    </xf>
    <xf numFmtId="0" fontId="13" fillId="0" borderId="10" xfId="0" applyFont="1" applyBorder="1"/>
    <xf numFmtId="0" fontId="7" fillId="0" borderId="15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7" fillId="0" borderId="26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7" fillId="0" borderId="33" xfId="0" applyFont="1" applyBorder="1" applyAlignment="1">
      <alignment vertical="center"/>
    </xf>
    <xf numFmtId="0" fontId="7" fillId="0" borderId="23" xfId="0" applyFont="1" applyFill="1" applyBorder="1" applyAlignment="1">
      <alignment horizontal="center" vertical="center"/>
    </xf>
    <xf numFmtId="0" fontId="13" fillId="0" borderId="26" xfId="0" applyFont="1" applyBorder="1" applyAlignment="1">
      <alignment vertical="center"/>
    </xf>
    <xf numFmtId="0" fontId="13" fillId="0" borderId="23" xfId="0" applyFont="1" applyBorder="1" applyAlignment="1">
      <alignment vertical="center"/>
    </xf>
    <xf numFmtId="0" fontId="6" fillId="0" borderId="23" xfId="0" applyFont="1" applyBorder="1"/>
    <xf numFmtId="0" fontId="7" fillId="0" borderId="34" xfId="0" applyFont="1" applyBorder="1" applyAlignment="1">
      <alignment horizontal="center" vertical="center"/>
    </xf>
    <xf numFmtId="41" fontId="14" fillId="0" borderId="35" xfId="32" applyFont="1" applyBorder="1" applyAlignment="1">
      <alignment vertical="center"/>
    </xf>
    <xf numFmtId="41" fontId="7" fillId="0" borderId="36" xfId="32" applyFont="1" applyBorder="1" applyAlignment="1">
      <alignment vertical="center"/>
    </xf>
    <xf numFmtId="0" fontId="11" fillId="0" borderId="36" xfId="0" applyFont="1" applyBorder="1"/>
    <xf numFmtId="41" fontId="7" fillId="0" borderId="33" xfId="32" applyFont="1" applyBorder="1" applyAlignment="1">
      <alignment vertical="center"/>
    </xf>
    <xf numFmtId="0" fontId="7" fillId="0" borderId="15" xfId="0" applyFont="1" applyBorder="1" applyAlignment="1">
      <alignment vertical="center"/>
    </xf>
    <xf numFmtId="0" fontId="7" fillId="0" borderId="26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41" fontId="6" fillId="0" borderId="23" xfId="0" applyNumberFormat="1" applyFont="1" applyBorder="1" applyAlignment="1">
      <alignment vertical="center"/>
    </xf>
    <xf numFmtId="0" fontId="16" fillId="0" borderId="15" xfId="0" applyFont="1" applyFill="1" applyBorder="1" applyAlignment="1">
      <alignment horizontal="center" vertical="center"/>
    </xf>
    <xf numFmtId="0" fontId="15" fillId="0" borderId="26" xfId="0" applyFont="1" applyBorder="1"/>
    <xf numFmtId="0" fontId="16" fillId="0" borderId="10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0" fontId="16" fillId="0" borderId="33" xfId="0" applyFont="1" applyBorder="1" applyAlignment="1">
      <alignment vertical="center"/>
    </xf>
    <xf numFmtId="41" fontId="16" fillId="0" borderId="10" xfId="0" applyNumberFormat="1" applyFont="1" applyBorder="1" applyAlignment="1">
      <alignment vertical="center"/>
    </xf>
    <xf numFmtId="0" fontId="16" fillId="0" borderId="11" xfId="0" applyFont="1" applyBorder="1" applyAlignment="1">
      <alignment vertical="center"/>
    </xf>
    <xf numFmtId="41" fontId="16" fillId="0" borderId="11" xfId="32" applyFont="1" applyBorder="1" applyAlignment="1">
      <alignment vertical="center"/>
    </xf>
    <xf numFmtId="0" fontId="16" fillId="0" borderId="11" xfId="0" applyFont="1" applyBorder="1"/>
    <xf numFmtId="0" fontId="15" fillId="0" borderId="15" xfId="0" applyFont="1" applyBorder="1"/>
    <xf numFmtId="0" fontId="7" fillId="0" borderId="0" xfId="46" applyFont="1" applyFill="1" applyBorder="1" applyAlignment="1">
      <alignment horizontal="center" vertical="center"/>
    </xf>
    <xf numFmtId="0" fontId="20" fillId="0" borderId="32" xfId="0" applyFont="1" applyBorder="1" applyAlignment="1">
      <alignment horizontal="justify" vertical="center" wrapText="1"/>
    </xf>
    <xf numFmtId="0" fontId="20" fillId="0" borderId="37" xfId="0" applyFont="1" applyBorder="1" applyAlignment="1">
      <alignment horizontal="justify" vertical="center" wrapText="1"/>
    </xf>
    <xf numFmtId="14" fontId="20" fillId="0" borderId="38" xfId="0" applyNumberFormat="1" applyFont="1" applyBorder="1" applyAlignment="1">
      <alignment horizontal="center" vertical="center" wrapText="1"/>
    </xf>
    <xf numFmtId="0" fontId="20" fillId="0" borderId="0" xfId="0" applyFont="1" applyBorder="1" applyAlignment="1">
      <alignment horizontal="justify" vertical="center" wrapText="1"/>
    </xf>
    <xf numFmtId="0" fontId="7" fillId="0" borderId="15" xfId="0" applyFont="1" applyBorder="1"/>
    <xf numFmtId="0" fontId="7" fillId="0" borderId="23" xfId="0" applyFont="1" applyBorder="1"/>
    <xf numFmtId="0" fontId="7" fillId="24" borderId="15" xfId="0" applyFont="1" applyFill="1" applyBorder="1" applyAlignment="1">
      <alignment horizontal="center" vertical="center"/>
    </xf>
    <xf numFmtId="0" fontId="16" fillId="0" borderId="15" xfId="0" applyFont="1" applyBorder="1"/>
    <xf numFmtId="0" fontId="16" fillId="0" borderId="26" xfId="0" applyFont="1" applyBorder="1"/>
    <xf numFmtId="0" fontId="6" fillId="0" borderId="16" xfId="46" applyFont="1" applyBorder="1" applyAlignment="1">
      <alignment vertical="center"/>
    </xf>
    <xf numFmtId="0" fontId="6" fillId="0" borderId="17" xfId="46" applyFont="1" applyBorder="1" applyAlignment="1">
      <alignment horizontal="center" vertical="center"/>
    </xf>
    <xf numFmtId="0" fontId="7" fillId="0" borderId="23" xfId="0" applyFont="1" applyBorder="1" applyAlignment="1">
      <alignment vertical="center"/>
    </xf>
    <xf numFmtId="0" fontId="13" fillId="0" borderId="26" xfId="0" applyFont="1" applyFill="1" applyBorder="1" applyAlignment="1">
      <alignment vertical="center"/>
    </xf>
    <xf numFmtId="3" fontId="20" fillId="0" borderId="23" xfId="0" applyNumberFormat="1" applyFont="1" applyBorder="1" applyAlignment="1">
      <alignment horizontal="right" vertical="center" wrapText="1"/>
    </xf>
    <xf numFmtId="178" fontId="6" fillId="0" borderId="39" xfId="46" applyNumberFormat="1" applyFont="1" applyBorder="1" applyAlignment="1">
      <alignment horizontal="center" vertical="center"/>
    </xf>
    <xf numFmtId="0" fontId="16" fillId="0" borderId="26" xfId="0" applyFont="1" applyFill="1" applyBorder="1" applyAlignment="1">
      <alignment horizontal="center" vertical="center"/>
    </xf>
    <xf numFmtId="0" fontId="6" fillId="0" borderId="12" xfId="46" applyFont="1" applyBorder="1" applyAlignment="1">
      <alignment vertical="center"/>
    </xf>
    <xf numFmtId="0" fontId="6" fillId="0" borderId="13" xfId="46" applyFont="1" applyBorder="1" applyAlignment="1">
      <alignment horizontal="center" vertical="center"/>
    </xf>
    <xf numFmtId="3" fontId="20" fillId="0" borderId="25" xfId="0" applyNumberFormat="1" applyFont="1" applyBorder="1" applyAlignment="1">
      <alignment horizontal="right" vertical="center" wrapText="1"/>
    </xf>
    <xf numFmtId="3" fontId="20" fillId="0" borderId="36" xfId="0" applyNumberFormat="1" applyFont="1" applyBorder="1" applyAlignment="1">
      <alignment horizontal="right" vertical="center" wrapText="1"/>
    </xf>
    <xf numFmtId="49" fontId="15" fillId="0" borderId="40" xfId="44" applyNumberFormat="1" applyFont="1" applyBorder="1" applyAlignment="1">
      <alignment horizontal="center" vertical="center"/>
    </xf>
    <xf numFmtId="49" fontId="15" fillId="0" borderId="40" xfId="44" applyNumberFormat="1" applyFont="1" applyBorder="1" applyAlignment="1">
      <alignment horizontal="left" vertical="center"/>
    </xf>
    <xf numFmtId="49" fontId="15" fillId="0" borderId="15" xfId="44" applyNumberFormat="1" applyFont="1" applyBorder="1" applyAlignment="1">
      <alignment horizontal="left" vertical="center"/>
    </xf>
    <xf numFmtId="49" fontId="15" fillId="0" borderId="41" xfId="44" applyNumberFormat="1" applyFont="1" applyBorder="1" applyAlignment="1">
      <alignment horizontal="center" vertical="center"/>
    </xf>
    <xf numFmtId="49" fontId="20" fillId="0" borderId="41" xfId="44" applyNumberFormat="1" applyFont="1" applyBorder="1" applyAlignment="1">
      <alignment horizontal="left" vertical="center"/>
    </xf>
    <xf numFmtId="49" fontId="20" fillId="0" borderId="26" xfId="44" applyNumberFormat="1" applyFont="1" applyBorder="1" applyAlignment="1">
      <alignment horizontal="left" vertical="center"/>
    </xf>
    <xf numFmtId="49" fontId="20" fillId="0" borderId="41" xfId="44" applyNumberFormat="1" applyFont="1" applyBorder="1" applyAlignment="1">
      <alignment horizontal="center" vertical="center"/>
    </xf>
    <xf numFmtId="49" fontId="15" fillId="0" borderId="40" xfId="45" applyNumberFormat="1" applyFont="1" applyFill="1" applyBorder="1" applyAlignment="1">
      <alignment horizontal="center" vertical="center"/>
    </xf>
    <xf numFmtId="49" fontId="15" fillId="0" borderId="40" xfId="45" applyNumberFormat="1" applyFont="1" applyFill="1" applyBorder="1" applyAlignment="1">
      <alignment horizontal="left" vertical="center"/>
    </xf>
    <xf numFmtId="49" fontId="15" fillId="0" borderId="15" xfId="45" applyNumberFormat="1" applyFont="1" applyFill="1" applyBorder="1" applyAlignment="1">
      <alignment horizontal="left" vertical="center"/>
    </xf>
    <xf numFmtId="49" fontId="15" fillId="0" borderId="41" xfId="45" applyNumberFormat="1" applyFont="1" applyBorder="1" applyAlignment="1">
      <alignment horizontal="center" vertical="center"/>
    </xf>
    <xf numFmtId="49" fontId="15" fillId="0" borderId="41" xfId="45" applyNumberFormat="1" applyFont="1" applyBorder="1" applyAlignment="1">
      <alignment horizontal="left" vertical="center"/>
    </xf>
    <xf numFmtId="49" fontId="15" fillId="0" borderId="41" xfId="45" applyNumberFormat="1" applyFont="1" applyFill="1" applyBorder="1" applyAlignment="1">
      <alignment horizontal="center" vertical="center"/>
    </xf>
    <xf numFmtId="49" fontId="15" fillId="0" borderId="41" xfId="45" applyNumberFormat="1" applyFont="1" applyFill="1" applyBorder="1" applyAlignment="1">
      <alignment horizontal="left" vertical="center"/>
    </xf>
    <xf numFmtId="49" fontId="15" fillId="0" borderId="26" xfId="45" applyNumberFormat="1" applyFont="1" applyFill="1" applyBorder="1" applyAlignment="1">
      <alignment horizontal="left" vertical="center"/>
    </xf>
    <xf numFmtId="49" fontId="15" fillId="0" borderId="23" xfId="44" applyNumberFormat="1" applyFont="1" applyBorder="1" applyAlignment="1">
      <alignment horizontal="center" vertical="center"/>
    </xf>
    <xf numFmtId="49" fontId="15" fillId="0" borderId="41" xfId="44" applyNumberFormat="1" applyFont="1" applyBorder="1" applyAlignment="1">
      <alignment horizontal="left" vertical="center"/>
    </xf>
    <xf numFmtId="49" fontId="15" fillId="0" borderId="26" xfId="44" applyNumberFormat="1" applyFont="1" applyBorder="1" applyAlignment="1">
      <alignment horizontal="left" vertical="center"/>
    </xf>
    <xf numFmtId="49" fontId="20" fillId="0" borderId="23" xfId="44" applyNumberFormat="1" applyFont="1" applyBorder="1" applyAlignment="1">
      <alignment horizontal="center" vertical="center"/>
    </xf>
    <xf numFmtId="49" fontId="15" fillId="0" borderId="36" xfId="44" applyNumberFormat="1" applyFont="1" applyBorder="1" applyAlignment="1">
      <alignment horizontal="center" vertical="center"/>
    </xf>
    <xf numFmtId="49" fontId="15" fillId="0" borderId="0" xfId="44" applyNumberFormat="1" applyFont="1" applyAlignment="1">
      <alignment horizontal="center" vertical="center"/>
    </xf>
    <xf numFmtId="14" fontId="15" fillId="0" borderId="41" xfId="49" applyNumberFormat="1" applyFont="1" applyBorder="1" applyAlignment="1">
      <alignment horizontal="center" vertical="center"/>
    </xf>
    <xf numFmtId="49" fontId="15" fillId="0" borderId="41" xfId="50" applyNumberFormat="1" applyFont="1" applyBorder="1" applyAlignment="1">
      <alignment horizontal="left" vertical="center"/>
    </xf>
    <xf numFmtId="49" fontId="15" fillId="0" borderId="26" xfId="50" applyNumberFormat="1" applyFont="1" applyBorder="1" applyAlignment="1">
      <alignment horizontal="left" vertical="center"/>
    </xf>
    <xf numFmtId="49" fontId="15" fillId="0" borderId="41" xfId="49" applyNumberFormat="1" applyFont="1" applyBorder="1" applyAlignment="1">
      <alignment horizontal="center" vertical="center"/>
    </xf>
    <xf numFmtId="0" fontId="15" fillId="0" borderId="41" xfId="50" applyFont="1" applyBorder="1" applyAlignment="1">
      <alignment horizontal="left" vertical="center"/>
    </xf>
    <xf numFmtId="0" fontId="15" fillId="0" borderId="26" xfId="50" applyFont="1" applyBorder="1" applyAlignment="1">
      <alignment horizontal="left" vertical="center"/>
    </xf>
    <xf numFmtId="49" fontId="15" fillId="0" borderId="25" xfId="44" applyNumberFormat="1" applyFont="1" applyBorder="1" applyAlignment="1">
      <alignment horizontal="center" vertical="center"/>
    </xf>
    <xf numFmtId="49" fontId="15" fillId="0" borderId="23" xfId="49" applyNumberFormat="1" applyFont="1" applyBorder="1" applyAlignment="1">
      <alignment horizontal="center" vertical="center"/>
    </xf>
    <xf numFmtId="0" fontId="6" fillId="0" borderId="13" xfId="46" applyFont="1" applyBorder="1" applyAlignment="1">
      <alignment vertical="center"/>
    </xf>
    <xf numFmtId="0" fontId="6" fillId="0" borderId="17" xfId="46" applyFont="1" applyBorder="1" applyAlignment="1">
      <alignment vertical="center"/>
    </xf>
    <xf numFmtId="178" fontId="6" fillId="0" borderId="11" xfId="46" applyNumberFormat="1" applyFont="1" applyBorder="1" applyAlignment="1">
      <alignment horizontal="center" vertical="center"/>
    </xf>
    <xf numFmtId="178" fontId="6" fillId="0" borderId="42" xfId="46" applyNumberFormat="1" applyFont="1" applyBorder="1" applyAlignment="1">
      <alignment horizontal="center" vertical="center"/>
    </xf>
    <xf numFmtId="0" fontId="20" fillId="0" borderId="26" xfId="0" applyFont="1" applyBorder="1" applyAlignment="1">
      <alignment horizontal="justify" vertical="center" wrapText="1"/>
    </xf>
    <xf numFmtId="0" fontId="20" fillId="0" borderId="38" xfId="0" applyFont="1" applyBorder="1" applyAlignment="1">
      <alignment horizontal="center" vertical="center" wrapText="1"/>
    </xf>
    <xf numFmtId="0" fontId="20" fillId="0" borderId="29" xfId="0" applyFont="1" applyBorder="1" applyAlignment="1">
      <alignment horizontal="center" vertical="center" wrapText="1"/>
    </xf>
    <xf numFmtId="41" fontId="15" fillId="0" borderId="15" xfId="32" applyFont="1" applyBorder="1" applyAlignment="1">
      <alignment horizontal="right" vertical="center"/>
    </xf>
    <xf numFmtId="41" fontId="20" fillId="0" borderId="26" xfId="32" applyFont="1" applyBorder="1" applyAlignment="1">
      <alignment horizontal="right" vertical="center"/>
    </xf>
    <xf numFmtId="41" fontId="15" fillId="0" borderId="26" xfId="32" applyFont="1" applyBorder="1" applyAlignment="1">
      <alignment horizontal="left" vertical="center"/>
    </xf>
    <xf numFmtId="41" fontId="20" fillId="0" borderId="26" xfId="32" applyFont="1" applyBorder="1" applyAlignment="1">
      <alignment horizontal="left" vertical="center"/>
    </xf>
    <xf numFmtId="0" fontId="16" fillId="0" borderId="25" xfId="0" applyFont="1" applyBorder="1" applyAlignment="1">
      <alignment vertical="center"/>
    </xf>
    <xf numFmtId="0" fontId="16" fillId="0" borderId="23" xfId="0" applyFont="1" applyBorder="1" applyAlignment="1">
      <alignment vertical="center"/>
    </xf>
    <xf numFmtId="0" fontId="6" fillId="24" borderId="43" xfId="46" applyFont="1" applyFill="1" applyBorder="1" applyAlignment="1">
      <alignment horizontal="center" vertical="center"/>
    </xf>
    <xf numFmtId="0" fontId="6" fillId="24" borderId="44" xfId="46" applyFont="1" applyFill="1" applyBorder="1" applyAlignment="1">
      <alignment horizontal="center" vertical="center"/>
    </xf>
    <xf numFmtId="0" fontId="6" fillId="0" borderId="45" xfId="46" applyFont="1" applyBorder="1" applyAlignment="1">
      <alignment horizontal="center" vertical="center"/>
    </xf>
    <xf numFmtId="41" fontId="6" fillId="0" borderId="46" xfId="46" applyNumberFormat="1" applyFont="1" applyBorder="1" applyAlignment="1">
      <alignment vertical="center"/>
    </xf>
    <xf numFmtId="0" fontId="6" fillId="0" borderId="47" xfId="46" applyFont="1" applyBorder="1" applyAlignment="1">
      <alignment horizontal="center" vertical="center"/>
    </xf>
    <xf numFmtId="41" fontId="6" fillId="0" borderId="48" xfId="46" applyNumberFormat="1" applyFont="1" applyBorder="1" applyAlignment="1">
      <alignment vertical="center"/>
    </xf>
    <xf numFmtId="0" fontId="6" fillId="0" borderId="49" xfId="46" applyFont="1" applyBorder="1" applyAlignment="1">
      <alignment horizontal="center" vertical="center"/>
    </xf>
    <xf numFmtId="41" fontId="6" fillId="0" borderId="50" xfId="46" applyNumberFormat="1" applyFont="1" applyBorder="1" applyAlignment="1">
      <alignment vertical="center"/>
    </xf>
    <xf numFmtId="0" fontId="7" fillId="0" borderId="43" xfId="46" applyFont="1" applyBorder="1" applyAlignment="1">
      <alignment horizontal="center" vertical="center"/>
    </xf>
    <xf numFmtId="41" fontId="7" fillId="0" borderId="44" xfId="46" applyNumberFormat="1" applyFont="1" applyBorder="1" applyAlignment="1">
      <alignment vertical="center"/>
    </xf>
    <xf numFmtId="0" fontId="6" fillId="24" borderId="25" xfId="46" applyFont="1" applyFill="1" applyBorder="1" applyAlignment="1">
      <alignment horizontal="center" vertical="center"/>
    </xf>
    <xf numFmtId="41" fontId="7" fillId="0" borderId="36" xfId="46" applyNumberFormat="1" applyFont="1" applyFill="1" applyBorder="1" applyAlignment="1">
      <alignment vertical="center"/>
    </xf>
    <xf numFmtId="0" fontId="7" fillId="0" borderId="24" xfId="0" applyFont="1" applyBorder="1" applyAlignment="1">
      <alignment horizontal="center" vertical="center"/>
    </xf>
    <xf numFmtId="0" fontId="6" fillId="24" borderId="11" xfId="46" applyFont="1" applyFill="1" applyBorder="1" applyAlignment="1">
      <alignment horizontal="center" vertical="center"/>
    </xf>
    <xf numFmtId="0" fontId="6" fillId="0" borderId="23" xfId="46" applyFont="1" applyBorder="1" applyAlignment="1">
      <alignment horizontal="center" vertical="center" wrapText="1"/>
    </xf>
    <xf numFmtId="41" fontId="15" fillId="0" borderId="26" xfId="32" applyFont="1" applyFill="1" applyBorder="1" applyAlignment="1">
      <alignment horizontal="left" vertical="center"/>
    </xf>
    <xf numFmtId="14" fontId="6" fillId="0" borderId="18" xfId="47" applyNumberFormat="1" applyFont="1" applyFill="1" applyBorder="1" applyAlignment="1">
      <alignment horizontal="center" vertical="center"/>
    </xf>
    <xf numFmtId="41" fontId="6" fillId="0" borderId="18" xfId="32" applyFont="1" applyFill="1" applyBorder="1" applyAlignment="1">
      <alignment vertical="center"/>
    </xf>
    <xf numFmtId="41" fontId="6" fillId="0" borderId="27" xfId="32" applyFont="1" applyFill="1" applyBorder="1" applyAlignment="1">
      <alignment vertical="center"/>
    </xf>
    <xf numFmtId="0" fontId="7" fillId="0" borderId="21" xfId="48" applyFont="1" applyFill="1" applyBorder="1" applyAlignment="1">
      <alignment horizontal="center" vertical="center"/>
    </xf>
    <xf numFmtId="41" fontId="7" fillId="0" borderId="21" xfId="46" applyNumberFormat="1" applyFont="1" applyFill="1" applyBorder="1" applyAlignment="1">
      <alignment vertical="center"/>
    </xf>
    <xf numFmtId="0" fontId="7" fillId="0" borderId="21" xfId="46" applyFont="1" applyFill="1" applyBorder="1" applyAlignment="1">
      <alignment horizontal="center" vertical="center"/>
    </xf>
    <xf numFmtId="14" fontId="6" fillId="0" borderId="27" xfId="48" applyNumberFormat="1" applyFont="1" applyFill="1" applyBorder="1" applyAlignment="1">
      <alignment horizontal="center" vertical="center"/>
    </xf>
    <xf numFmtId="14" fontId="6" fillId="0" borderId="27" xfId="46" applyNumberFormat="1" applyFont="1" applyFill="1" applyBorder="1" applyAlignment="1">
      <alignment horizontal="center" vertical="center"/>
    </xf>
    <xf numFmtId="41" fontId="6" fillId="0" borderId="27" xfId="46" applyNumberFormat="1" applyFont="1" applyFill="1" applyBorder="1" applyAlignment="1">
      <alignment vertical="center"/>
    </xf>
    <xf numFmtId="0" fontId="7" fillId="0" borderId="21" xfId="46" applyFont="1" applyBorder="1" applyAlignment="1">
      <alignment horizontal="center" vertical="center"/>
    </xf>
    <xf numFmtId="41" fontId="7" fillId="0" borderId="21" xfId="46" applyNumberFormat="1" applyFont="1" applyBorder="1" applyAlignment="1">
      <alignment vertical="center"/>
    </xf>
    <xf numFmtId="0" fontId="8" fillId="0" borderId="0" xfId="46" applyFont="1" applyBorder="1" applyAlignment="1">
      <alignment horizontal="center" vertical="center"/>
    </xf>
    <xf numFmtId="14" fontId="6" fillId="0" borderId="14" xfId="47" applyNumberFormat="1" applyFont="1" applyFill="1" applyBorder="1" applyAlignment="1">
      <alignment horizontal="center" vertical="center"/>
    </xf>
    <xf numFmtId="41" fontId="6" fillId="0" borderId="23" xfId="46" applyNumberFormat="1" applyFont="1" applyFill="1" applyBorder="1" applyAlignment="1">
      <alignment vertical="center"/>
    </xf>
    <xf numFmtId="3" fontId="0" fillId="0" borderId="0" xfId="0" applyNumberFormat="1"/>
    <xf numFmtId="41" fontId="0" fillId="0" borderId="0" xfId="0" applyNumberFormat="1"/>
    <xf numFmtId="14" fontId="20" fillId="0" borderId="36" xfId="0" applyNumberFormat="1" applyFont="1" applyBorder="1" applyAlignment="1">
      <alignment horizontal="center" vertical="center" wrapText="1"/>
    </xf>
    <xf numFmtId="14" fontId="20" fillId="0" borderId="29" xfId="0" applyNumberFormat="1" applyFont="1" applyBorder="1" applyAlignment="1">
      <alignment horizontal="center" vertical="center" wrapText="1"/>
    </xf>
    <xf numFmtId="3" fontId="20" fillId="0" borderId="60" xfId="0" applyNumberFormat="1" applyFont="1" applyBorder="1" applyAlignment="1">
      <alignment horizontal="right" vertical="center" wrapText="1"/>
    </xf>
    <xf numFmtId="41" fontId="15" fillId="0" borderId="25" xfId="32" applyFont="1" applyBorder="1" applyAlignment="1">
      <alignment horizontal="left" vertical="center"/>
    </xf>
    <xf numFmtId="0" fontId="20" fillId="0" borderId="61" xfId="0" applyFont="1" applyBorder="1" applyAlignment="1">
      <alignment horizontal="center" vertical="center" wrapText="1"/>
    </xf>
    <xf numFmtId="0" fontId="20" fillId="0" borderId="62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7" fillId="24" borderId="24" xfId="0" applyFont="1" applyFill="1" applyBorder="1" applyAlignment="1">
      <alignment horizontal="center" vertical="center"/>
    </xf>
    <xf numFmtId="0" fontId="7" fillId="24" borderId="33" xfId="0" applyFont="1" applyFill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24" borderId="25" xfId="0" applyFont="1" applyFill="1" applyBorder="1" applyAlignment="1">
      <alignment horizontal="center" vertical="center"/>
    </xf>
    <xf numFmtId="0" fontId="7" fillId="24" borderId="40" xfId="0" applyFont="1" applyFill="1" applyBorder="1" applyAlignment="1">
      <alignment horizontal="center" vertical="center"/>
    </xf>
    <xf numFmtId="0" fontId="6" fillId="0" borderId="40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7" fillId="0" borderId="51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7" fillId="24" borderId="10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7" fillId="0" borderId="24" xfId="46" applyFont="1" applyBorder="1" applyAlignment="1">
      <alignment horizontal="center" vertical="center"/>
    </xf>
    <xf numFmtId="0" fontId="7" fillId="0" borderId="11" xfId="46" applyFont="1" applyBorder="1" applyAlignment="1">
      <alignment horizontal="center" vertical="center"/>
    </xf>
    <xf numFmtId="0" fontId="7" fillId="0" borderId="19" xfId="46" applyFont="1" applyFill="1" applyBorder="1" applyAlignment="1">
      <alignment horizontal="center" vertical="center"/>
    </xf>
    <xf numFmtId="0" fontId="7" fillId="0" borderId="55" xfId="46" applyFont="1" applyFill="1" applyBorder="1" applyAlignment="1">
      <alignment horizontal="center" vertical="center"/>
    </xf>
    <xf numFmtId="0" fontId="38" fillId="0" borderId="25" xfId="0" applyFont="1" applyBorder="1" applyAlignment="1">
      <alignment horizontal="center" vertical="center" wrapText="1"/>
    </xf>
    <xf numFmtId="0" fontId="38" fillId="0" borderId="23" xfId="0" applyFont="1" applyBorder="1" applyAlignment="1">
      <alignment horizontal="center" vertical="center" wrapText="1"/>
    </xf>
    <xf numFmtId="0" fontId="38" fillId="0" borderId="36" xfId="0" applyFont="1" applyBorder="1" applyAlignment="1">
      <alignment horizontal="center" vertical="center" wrapText="1"/>
    </xf>
    <xf numFmtId="0" fontId="6" fillId="0" borderId="12" xfId="46" applyFont="1" applyFill="1" applyBorder="1" applyAlignment="1">
      <alignment horizontal="left" vertical="center"/>
    </xf>
    <xf numFmtId="0" fontId="7" fillId="0" borderId="56" xfId="46" applyFont="1" applyFill="1" applyBorder="1" applyAlignment="1">
      <alignment horizontal="left" vertical="center"/>
    </xf>
    <xf numFmtId="0" fontId="6" fillId="0" borderId="16" xfId="47" applyFont="1" applyFill="1" applyBorder="1" applyAlignment="1">
      <alignment vertical="center"/>
    </xf>
    <xf numFmtId="0" fontId="6" fillId="0" borderId="39" xfId="47" applyFont="1" applyFill="1" applyBorder="1" applyAlignment="1">
      <alignment vertical="center"/>
    </xf>
    <xf numFmtId="0" fontId="7" fillId="0" borderId="19" xfId="46" applyFont="1" applyBorder="1" applyAlignment="1">
      <alignment horizontal="center" vertical="center"/>
    </xf>
    <xf numFmtId="0" fontId="7" fillId="0" borderId="55" xfId="46" applyFont="1" applyBorder="1" applyAlignment="1">
      <alignment horizontal="center" vertical="center"/>
    </xf>
    <xf numFmtId="0" fontId="6" fillId="24" borderId="24" xfId="46" applyFont="1" applyFill="1" applyBorder="1" applyAlignment="1">
      <alignment horizontal="center" vertical="center"/>
    </xf>
    <xf numFmtId="0" fontId="6" fillId="24" borderId="11" xfId="46" applyFont="1" applyFill="1" applyBorder="1" applyAlignment="1">
      <alignment horizontal="center" vertical="center"/>
    </xf>
    <xf numFmtId="0" fontId="6" fillId="0" borderId="25" xfId="46" applyFont="1" applyBorder="1" applyAlignment="1">
      <alignment horizontal="center" vertical="center" wrapText="1"/>
    </xf>
    <xf numFmtId="0" fontId="6" fillId="0" borderId="23" xfId="46" applyFont="1" applyBorder="1" applyAlignment="1">
      <alignment horizontal="center" vertical="center" wrapText="1"/>
    </xf>
    <xf numFmtId="0" fontId="6" fillId="0" borderId="36" xfId="46" applyFont="1" applyBorder="1" applyAlignment="1">
      <alignment horizontal="center" vertical="center" wrapText="1"/>
    </xf>
    <xf numFmtId="0" fontId="6" fillId="0" borderId="12" xfId="47" applyFont="1" applyFill="1" applyBorder="1" applyAlignment="1">
      <alignment horizontal="left" vertical="center"/>
    </xf>
    <xf numFmtId="0" fontId="0" fillId="0" borderId="56" xfId="0" applyBorder="1" applyAlignment="1">
      <alignment horizontal="left"/>
    </xf>
    <xf numFmtId="0" fontId="6" fillId="0" borderId="16" xfId="47" applyFont="1" applyFill="1" applyBorder="1" applyAlignment="1">
      <alignment horizontal="left" vertical="center"/>
    </xf>
    <xf numFmtId="0" fontId="6" fillId="0" borderId="39" xfId="47" applyFont="1" applyFill="1" applyBorder="1" applyAlignment="1">
      <alignment horizontal="left" vertical="center"/>
    </xf>
    <xf numFmtId="0" fontId="7" fillId="0" borderId="19" xfId="48" applyFont="1" applyFill="1" applyBorder="1" applyAlignment="1">
      <alignment horizontal="center" vertical="center"/>
    </xf>
    <xf numFmtId="0" fontId="7" fillId="0" borderId="55" xfId="48" applyFont="1" applyFill="1" applyBorder="1" applyAlignment="1">
      <alignment horizontal="center" vertical="center"/>
    </xf>
    <xf numFmtId="0" fontId="6" fillId="0" borderId="57" xfId="47" applyFont="1" applyFill="1" applyBorder="1" applyAlignment="1">
      <alignment horizontal="left" vertical="center"/>
    </xf>
    <xf numFmtId="0" fontId="6" fillId="0" borderId="42" xfId="47" applyFont="1" applyFill="1" applyBorder="1" applyAlignment="1">
      <alignment horizontal="left" vertical="center"/>
    </xf>
    <xf numFmtId="0" fontId="8" fillId="0" borderId="24" xfId="46" applyFont="1" applyBorder="1" applyAlignment="1">
      <alignment horizontal="center" vertical="center"/>
    </xf>
    <xf numFmtId="0" fontId="8" fillId="0" borderId="33" xfId="46" applyFont="1" applyBorder="1" applyAlignment="1">
      <alignment horizontal="center" vertical="center"/>
    </xf>
    <xf numFmtId="0" fontId="8" fillId="0" borderId="52" xfId="46" applyFont="1" applyBorder="1" applyAlignment="1">
      <alignment horizontal="center" vertical="center"/>
    </xf>
    <xf numFmtId="0" fontId="6" fillId="0" borderId="19" xfId="46" applyFont="1" applyBorder="1" applyAlignment="1">
      <alignment vertical="center"/>
    </xf>
    <xf numFmtId="0" fontId="6" fillId="0" borderId="20" xfId="46" applyFont="1" applyBorder="1" applyAlignment="1">
      <alignment vertical="center"/>
    </xf>
    <xf numFmtId="0" fontId="6" fillId="0" borderId="53" xfId="46" applyFont="1" applyBorder="1" applyAlignment="1">
      <alignment vertical="center"/>
    </xf>
    <xf numFmtId="0" fontId="6" fillId="24" borderId="33" xfId="46" applyFont="1" applyFill="1" applyBorder="1" applyAlignment="1">
      <alignment horizontal="center" vertical="center"/>
    </xf>
    <xf numFmtId="0" fontId="6" fillId="24" borderId="54" xfId="46" applyFont="1" applyFill="1" applyBorder="1" applyAlignment="1">
      <alignment horizontal="center" vertical="center"/>
    </xf>
    <xf numFmtId="0" fontId="7" fillId="0" borderId="33" xfId="46" applyFont="1" applyBorder="1" applyAlignment="1">
      <alignment horizontal="center" vertical="center"/>
    </xf>
    <xf numFmtId="0" fontId="7" fillId="0" borderId="54" xfId="46" applyFont="1" applyBorder="1" applyAlignment="1">
      <alignment horizontal="center" vertical="center"/>
    </xf>
    <xf numFmtId="0" fontId="0" fillId="0" borderId="36" xfId="0" applyBorder="1" applyAlignment="1">
      <alignment horizontal="center" vertical="center" wrapText="1"/>
    </xf>
    <xf numFmtId="0" fontId="7" fillId="0" borderId="20" xfId="46" applyFont="1" applyBorder="1" applyAlignment="1">
      <alignment horizontal="center" vertical="center"/>
    </xf>
    <xf numFmtId="0" fontId="7" fillId="0" borderId="20" xfId="46" applyFont="1" applyFill="1" applyBorder="1" applyAlignment="1">
      <alignment horizontal="center" vertical="center"/>
    </xf>
    <xf numFmtId="0" fontId="6" fillId="0" borderId="13" xfId="46" applyFont="1" applyFill="1" applyBorder="1" applyAlignment="1">
      <alignment horizontal="left" vertical="center"/>
    </xf>
    <xf numFmtId="0" fontId="6" fillId="0" borderId="13" xfId="47" applyFont="1" applyFill="1" applyBorder="1" applyAlignment="1">
      <alignment horizontal="left" vertical="center"/>
    </xf>
    <xf numFmtId="0" fontId="6" fillId="0" borderId="56" xfId="47" applyFont="1" applyFill="1" applyBorder="1" applyAlignment="1">
      <alignment horizontal="left" vertical="center"/>
    </xf>
    <xf numFmtId="0" fontId="7" fillId="0" borderId="20" xfId="48" applyFont="1" applyFill="1" applyBorder="1" applyAlignment="1">
      <alignment horizontal="center" vertical="center"/>
    </xf>
    <xf numFmtId="0" fontId="6" fillId="0" borderId="12" xfId="48" applyFont="1" applyFill="1" applyBorder="1" applyAlignment="1">
      <alignment horizontal="left" vertical="center"/>
    </xf>
    <xf numFmtId="0" fontId="6" fillId="0" borderId="56" xfId="48" applyFont="1" applyFill="1" applyBorder="1" applyAlignment="1">
      <alignment horizontal="left" vertical="center"/>
    </xf>
    <xf numFmtId="0" fontId="6" fillId="0" borderId="40" xfId="47" applyFont="1" applyFill="1" applyBorder="1" applyAlignment="1">
      <alignment horizontal="left" vertical="center"/>
    </xf>
    <xf numFmtId="0" fontId="6" fillId="0" borderId="15" xfId="47" applyFont="1" applyFill="1" applyBorder="1" applyAlignment="1">
      <alignment horizontal="left" vertical="center"/>
    </xf>
    <xf numFmtId="0" fontId="8" fillId="0" borderId="11" xfId="46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0" borderId="20" xfId="0" applyFont="1" applyBorder="1" applyAlignment="1">
      <alignment horizontal="left" vertical="center"/>
    </xf>
    <xf numFmtId="0" fontId="4" fillId="0" borderId="34" xfId="0" applyFont="1" applyBorder="1" applyAlignment="1"/>
    <xf numFmtId="0" fontId="7" fillId="0" borderId="24" xfId="46" applyFont="1" applyFill="1" applyBorder="1" applyAlignment="1">
      <alignment horizontal="center" vertical="center"/>
    </xf>
    <xf numFmtId="0" fontId="7" fillId="0" borderId="11" xfId="46" applyFont="1" applyFill="1" applyBorder="1" applyAlignment="1">
      <alignment horizontal="center" vertical="center"/>
    </xf>
    <xf numFmtId="0" fontId="4" fillId="0" borderId="36" xfId="0" applyFont="1" applyBorder="1" applyAlignment="1">
      <alignment horizontal="center" vertical="center" wrapText="1"/>
    </xf>
    <xf numFmtId="0" fontId="7" fillId="0" borderId="58" xfId="46" applyFont="1" applyBorder="1" applyAlignment="1">
      <alignment horizontal="center" vertical="center"/>
    </xf>
    <xf numFmtId="0" fontId="7" fillId="0" borderId="59" xfId="46" applyFont="1" applyBorder="1" applyAlignment="1">
      <alignment horizontal="center" vertical="center"/>
    </xf>
    <xf numFmtId="0" fontId="4" fillId="0" borderId="41" xfId="0" applyFont="1" applyBorder="1" applyAlignment="1"/>
  </cellXfs>
  <cellStyles count="51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쉼표 [0] 2" xfId="33"/>
    <cellStyle name="연결된 셀" xfId="34" builtinId="24" customBuiltin="1"/>
    <cellStyle name="요약" xfId="35" builtinId="25" customBuiltin="1"/>
    <cellStyle name="입력" xfId="36" builtinId="20" customBuiltin="1"/>
    <cellStyle name="제목" xfId="37" builtinId="15" customBuiltin="1"/>
    <cellStyle name="제목 1" xfId="38" builtinId="16" customBuiltin="1"/>
    <cellStyle name="제목 2" xfId="39" builtinId="17" customBuiltin="1"/>
    <cellStyle name="제목 3" xfId="40" builtinId="18" customBuiltin="1"/>
    <cellStyle name="제목 4" xfId="41" builtinId="19" customBuiltin="1"/>
    <cellStyle name="좋음" xfId="42" builtinId="26" customBuiltin="1"/>
    <cellStyle name="출력" xfId="43" builtinId="21" customBuiltin="1"/>
    <cellStyle name="표준" xfId="0" builtinId="0"/>
    <cellStyle name="표준 2" xfId="44"/>
    <cellStyle name="표준_10-2분기(결산)" xfId="45"/>
    <cellStyle name="표준_1차관실업무추진비(월별경리계용4-4분기)" xfId="46"/>
    <cellStyle name="표준_1차관실업무추진비사용내역(06년2분기)-2" xfId="47"/>
    <cellStyle name="표준_2006-1분기(경리계용)" xfId="48"/>
    <cellStyle name="표준_공개(09-4분기)" xfId="49"/>
    <cellStyle name="표준_공개(10-1분기)" xfId="5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6"/>
  <sheetViews>
    <sheetView tabSelected="1" zoomScaleSheetLayoutView="100" workbookViewId="0">
      <selection activeCell="E3" sqref="E3"/>
    </sheetView>
  </sheetViews>
  <sheetFormatPr defaultRowHeight="12.75"/>
  <cols>
    <col min="1" max="1" width="14.42578125" customWidth="1"/>
    <col min="2" max="2" width="14.28515625" customWidth="1"/>
    <col min="3" max="3" width="49.5703125" style="2" bestFit="1" customWidth="1"/>
    <col min="4" max="4" width="11.85546875" style="48" customWidth="1"/>
    <col min="5" max="5" width="16.42578125" customWidth="1"/>
    <col min="9" max="9" width="12.42578125" customWidth="1"/>
    <col min="10" max="10" width="11.85546875" customWidth="1"/>
    <col min="11" max="11" width="12.140625" customWidth="1"/>
  </cols>
  <sheetData>
    <row r="1" spans="1:6" s="77" customFormat="1" ht="27">
      <c r="A1" s="219" t="s">
        <v>47</v>
      </c>
      <c r="B1" s="220"/>
      <c r="C1" s="220"/>
      <c r="D1" s="220"/>
      <c r="E1" s="220"/>
      <c r="F1" s="221"/>
    </row>
    <row r="2" spans="1:6" ht="36" customHeight="1">
      <c r="A2" s="7"/>
      <c r="B2" s="7"/>
      <c r="C2" s="7"/>
      <c r="D2" s="7"/>
      <c r="E2" s="7"/>
      <c r="F2" s="7"/>
    </row>
    <row r="3" spans="1:6" s="74" customFormat="1" ht="33" customHeight="1">
      <c r="A3" s="72" t="s">
        <v>30</v>
      </c>
      <c r="B3" s="75"/>
      <c r="C3" s="76"/>
      <c r="D3" s="76"/>
      <c r="E3" s="76"/>
      <c r="F3" s="76"/>
    </row>
    <row r="4" spans="1:6" ht="23.25" customHeight="1">
      <c r="A4" s="9"/>
      <c r="B4" s="8"/>
      <c r="C4" s="9"/>
      <c r="D4" s="9"/>
      <c r="E4" s="9"/>
      <c r="F4" s="9"/>
    </row>
    <row r="5" spans="1:6" ht="27.75" customHeight="1">
      <c r="A5" s="222" t="s">
        <v>8</v>
      </c>
      <c r="B5" s="223"/>
      <c r="C5" s="223"/>
      <c r="D5" s="10" t="s">
        <v>9</v>
      </c>
      <c r="E5" s="10" t="s">
        <v>10</v>
      </c>
      <c r="F5" s="11" t="s">
        <v>11</v>
      </c>
    </row>
    <row r="6" spans="1:6" ht="27.75" customHeight="1">
      <c r="A6" s="12" t="s">
        <v>12</v>
      </c>
      <c r="B6" s="13"/>
      <c r="C6" s="14"/>
      <c r="D6" s="15">
        <v>5</v>
      </c>
      <c r="E6" s="16">
        <v>2140972</v>
      </c>
      <c r="F6" s="17">
        <f>E6/E10*(100)</f>
        <v>19.115053413032513</v>
      </c>
    </row>
    <row r="7" spans="1:6" ht="27.75" customHeight="1">
      <c r="A7" s="18" t="s">
        <v>21</v>
      </c>
      <c r="B7" s="19"/>
      <c r="C7" s="20"/>
      <c r="D7" s="21">
        <v>8</v>
      </c>
      <c r="E7" s="22">
        <v>2512640</v>
      </c>
      <c r="F7" s="23">
        <f>E7/E10*(100)</f>
        <v>22.433384372949298</v>
      </c>
    </row>
    <row r="8" spans="1:6" ht="27.75" customHeight="1">
      <c r="A8" s="18" t="s">
        <v>27</v>
      </c>
      <c r="B8" s="19"/>
      <c r="C8" s="20"/>
      <c r="D8" s="21">
        <v>4</v>
      </c>
      <c r="E8" s="22">
        <v>4512000</v>
      </c>
      <c r="F8" s="23">
        <f>E8/E10*(100)</f>
        <v>40.284095728296634</v>
      </c>
    </row>
    <row r="9" spans="1:6" ht="27.75" customHeight="1">
      <c r="A9" s="24" t="s">
        <v>28</v>
      </c>
      <c r="B9" s="25"/>
      <c r="C9" s="26"/>
      <c r="D9" s="27">
        <v>4</v>
      </c>
      <c r="E9" s="28">
        <v>2034838</v>
      </c>
      <c r="F9" s="29">
        <f>E9/E10*(100)</f>
        <v>18.167466485721555</v>
      </c>
    </row>
    <row r="10" spans="1:6" ht="27.75" customHeight="1">
      <c r="A10" s="224" t="s">
        <v>13</v>
      </c>
      <c r="B10" s="225"/>
      <c r="C10" s="225"/>
      <c r="D10" s="64">
        <f>SUM(D6:D9)</f>
        <v>21</v>
      </c>
      <c r="E10" s="31">
        <f>SUM(E6:E9)</f>
        <v>11200450</v>
      </c>
      <c r="F10" s="32">
        <f>SUM(F6:F9)</f>
        <v>100</v>
      </c>
    </row>
    <row r="11" spans="1:6" ht="38.25" customHeight="1">
      <c r="A11" s="45"/>
      <c r="B11" s="45"/>
      <c r="C11" s="45"/>
      <c r="D11" s="45"/>
      <c r="E11" s="46"/>
      <c r="F11" s="47"/>
    </row>
    <row r="12" spans="1:6" s="74" customFormat="1" ht="42" customHeight="1">
      <c r="A12" s="72" t="s">
        <v>25</v>
      </c>
      <c r="B12" s="73"/>
    </row>
    <row r="13" spans="1:6" ht="27" customHeight="1">
      <c r="B13" s="33"/>
      <c r="C13"/>
      <c r="D13"/>
    </row>
    <row r="14" spans="1:6" s="6" customFormat="1" ht="26.25" customHeight="1">
      <c r="A14" s="10" t="s">
        <v>14</v>
      </c>
      <c r="B14" s="50" t="s">
        <v>0</v>
      </c>
      <c r="C14" s="226" t="s">
        <v>15</v>
      </c>
      <c r="D14" s="227"/>
      <c r="E14" s="50" t="s">
        <v>10</v>
      </c>
      <c r="F14" s="125" t="s">
        <v>16</v>
      </c>
    </row>
    <row r="15" spans="1:6" s="90" customFormat="1" ht="26.25" customHeight="1">
      <c r="A15" s="228" t="s">
        <v>38</v>
      </c>
      <c r="B15" s="139" t="s">
        <v>55</v>
      </c>
      <c r="C15" s="140" t="s">
        <v>56</v>
      </c>
      <c r="D15" s="141"/>
      <c r="E15" s="175">
        <v>498000</v>
      </c>
      <c r="F15" s="89"/>
    </row>
    <row r="16" spans="1:6" s="90" customFormat="1" ht="26.25" customHeight="1">
      <c r="A16" s="229"/>
      <c r="B16" s="142" t="s">
        <v>57</v>
      </c>
      <c r="C16" s="143" t="s">
        <v>58</v>
      </c>
      <c r="D16" s="144"/>
      <c r="E16" s="176">
        <v>342000</v>
      </c>
      <c r="F16" s="94"/>
    </row>
    <row r="17" spans="1:6" s="90" customFormat="1" ht="26.25" customHeight="1">
      <c r="A17" s="229"/>
      <c r="B17" s="145" t="s">
        <v>59</v>
      </c>
      <c r="C17" s="143" t="s">
        <v>60</v>
      </c>
      <c r="D17" s="144"/>
      <c r="E17" s="176">
        <v>544840</v>
      </c>
      <c r="F17" s="94"/>
    </row>
    <row r="18" spans="1:6" s="90" customFormat="1" ht="26.25" customHeight="1">
      <c r="A18" s="229"/>
      <c r="B18" s="145" t="s">
        <v>61</v>
      </c>
      <c r="C18" s="143" t="s">
        <v>62</v>
      </c>
      <c r="D18" s="144"/>
      <c r="E18" s="176">
        <v>576550</v>
      </c>
      <c r="F18" s="94"/>
    </row>
    <row r="19" spans="1:6" s="90" customFormat="1" ht="26.25" customHeight="1">
      <c r="A19" s="229"/>
      <c r="B19" s="145" t="s">
        <v>63</v>
      </c>
      <c r="C19" s="143" t="s">
        <v>64</v>
      </c>
      <c r="D19" s="144"/>
      <c r="E19" s="176">
        <v>179582</v>
      </c>
      <c r="F19" s="94"/>
    </row>
    <row r="20" spans="1:6" s="52" customFormat="1" ht="26.25" customHeight="1">
      <c r="A20" s="230"/>
      <c r="B20" s="30" t="s">
        <v>17</v>
      </c>
      <c r="C20" s="49" t="s">
        <v>37</v>
      </c>
      <c r="D20" s="93"/>
      <c r="E20" s="55">
        <f>SUM(E15:E19)</f>
        <v>2140972</v>
      </c>
      <c r="F20" s="87"/>
    </row>
    <row r="21" spans="1:6" s="52" customFormat="1" ht="26.25" customHeight="1">
      <c r="A21" s="233" t="s">
        <v>24</v>
      </c>
      <c r="B21" s="146" t="s">
        <v>66</v>
      </c>
      <c r="C21" s="147" t="s">
        <v>41</v>
      </c>
      <c r="D21" s="148"/>
      <c r="E21" s="216">
        <v>278000</v>
      </c>
      <c r="F21" s="95"/>
    </row>
    <row r="22" spans="1:6" s="52" customFormat="1" ht="26.25" customHeight="1">
      <c r="A22" s="233"/>
      <c r="B22" s="149" t="s">
        <v>66</v>
      </c>
      <c r="C22" s="150" t="s">
        <v>67</v>
      </c>
      <c r="D22" s="177"/>
      <c r="E22" s="196">
        <v>471000</v>
      </c>
      <c r="F22" s="96"/>
    </row>
    <row r="23" spans="1:6" s="52" customFormat="1" ht="26.25" customHeight="1">
      <c r="A23" s="233"/>
      <c r="B23" s="151" t="s">
        <v>68</v>
      </c>
      <c r="C23" s="152" t="s">
        <v>69</v>
      </c>
      <c r="D23" s="153"/>
      <c r="E23" s="196">
        <v>552500</v>
      </c>
      <c r="F23" s="96"/>
    </row>
    <row r="24" spans="1:6" s="52" customFormat="1" ht="26.25" customHeight="1">
      <c r="A24" s="233"/>
      <c r="B24" s="154" t="s">
        <v>57</v>
      </c>
      <c r="C24" s="155" t="s">
        <v>70</v>
      </c>
      <c r="D24" s="156"/>
      <c r="E24" s="177">
        <v>368000</v>
      </c>
      <c r="F24" s="96"/>
    </row>
    <row r="25" spans="1:6" s="52" customFormat="1" ht="26.25" customHeight="1">
      <c r="A25" s="233"/>
      <c r="B25" s="157" t="s">
        <v>61</v>
      </c>
      <c r="C25" s="143" t="s">
        <v>71</v>
      </c>
      <c r="D25" s="144"/>
      <c r="E25" s="178">
        <v>154640</v>
      </c>
      <c r="F25" s="96"/>
    </row>
    <row r="26" spans="1:6" s="52" customFormat="1" ht="26.25" customHeight="1">
      <c r="A26" s="233"/>
      <c r="B26" s="154" t="s">
        <v>72</v>
      </c>
      <c r="C26" s="155" t="s">
        <v>73</v>
      </c>
      <c r="D26" s="156"/>
      <c r="E26" s="177">
        <v>330000</v>
      </c>
      <c r="F26" s="96"/>
    </row>
    <row r="27" spans="1:6" s="52" customFormat="1" ht="26.25" customHeight="1">
      <c r="A27" s="233"/>
      <c r="B27" s="154" t="s">
        <v>63</v>
      </c>
      <c r="C27" s="155" t="s">
        <v>41</v>
      </c>
      <c r="D27" s="156"/>
      <c r="E27" s="177">
        <v>111000</v>
      </c>
      <c r="F27" s="96"/>
    </row>
    <row r="28" spans="1:6" s="52" customFormat="1" ht="26.25" customHeight="1">
      <c r="A28" s="233"/>
      <c r="B28" s="158" t="s">
        <v>74</v>
      </c>
      <c r="C28" s="155" t="s">
        <v>75</v>
      </c>
      <c r="D28" s="156"/>
      <c r="E28" s="177">
        <v>247500</v>
      </c>
      <c r="F28" s="96"/>
    </row>
    <row r="29" spans="1:6" s="52" customFormat="1" ht="26.25" customHeight="1">
      <c r="A29" s="234"/>
      <c r="B29" s="30" t="s">
        <v>17</v>
      </c>
      <c r="C29" s="193" t="s">
        <v>65</v>
      </c>
      <c r="D29" s="93"/>
      <c r="E29" s="31">
        <f>SUM(E21:E28)</f>
        <v>2512640</v>
      </c>
      <c r="F29" s="51"/>
    </row>
    <row r="30" spans="1:6" s="52" customFormat="1" ht="26.25" customHeight="1">
      <c r="A30" s="235" t="s">
        <v>32</v>
      </c>
      <c r="B30" s="159" t="s">
        <v>66</v>
      </c>
      <c r="C30" s="155" t="s">
        <v>76</v>
      </c>
      <c r="D30" s="156"/>
      <c r="E30" s="177">
        <v>156000</v>
      </c>
      <c r="F30" s="103"/>
    </row>
    <row r="31" spans="1:6" s="52" customFormat="1" ht="26.25" customHeight="1">
      <c r="A31" s="236"/>
      <c r="B31" s="159" t="s">
        <v>55</v>
      </c>
      <c r="C31" s="155" t="s">
        <v>77</v>
      </c>
      <c r="D31" s="156"/>
      <c r="E31" s="177">
        <v>386000</v>
      </c>
      <c r="F31" s="91"/>
    </row>
    <row r="32" spans="1:6" s="52" customFormat="1" ht="26.25" customHeight="1">
      <c r="A32" s="236"/>
      <c r="B32" s="159" t="s">
        <v>57</v>
      </c>
      <c r="C32" s="155" t="s">
        <v>78</v>
      </c>
      <c r="D32" s="156"/>
      <c r="E32" s="177">
        <v>120000</v>
      </c>
      <c r="F32" s="91"/>
    </row>
    <row r="33" spans="1:6" s="52" customFormat="1" ht="26.25" customHeight="1">
      <c r="A33" s="236"/>
      <c r="B33" s="159" t="s">
        <v>79</v>
      </c>
      <c r="C33" s="155" t="s">
        <v>80</v>
      </c>
      <c r="D33" s="156"/>
      <c r="E33" s="177">
        <v>3850000</v>
      </c>
      <c r="F33" s="130"/>
    </row>
    <row r="34" spans="1:6" s="41" customFormat="1" ht="26.25" customHeight="1">
      <c r="A34" s="237"/>
      <c r="B34" s="30" t="s">
        <v>17</v>
      </c>
      <c r="C34" s="193" t="s">
        <v>7</v>
      </c>
      <c r="D34" s="102"/>
      <c r="E34" s="55">
        <f>SUM(E30:E33)</f>
        <v>4512000</v>
      </c>
      <c r="F34" s="88"/>
    </row>
    <row r="35" spans="1:6" s="3" customFormat="1" ht="26.25" customHeight="1">
      <c r="A35" s="232" t="s">
        <v>34</v>
      </c>
      <c r="B35" s="160" t="s">
        <v>79</v>
      </c>
      <c r="C35" s="161" t="s">
        <v>81</v>
      </c>
      <c r="D35" s="162"/>
      <c r="E35" s="177">
        <v>148930</v>
      </c>
      <c r="F35" s="86"/>
    </row>
    <row r="36" spans="1:6" s="3" customFormat="1" ht="26.25" customHeight="1">
      <c r="A36" s="232"/>
      <c r="B36" s="163" t="s">
        <v>79</v>
      </c>
      <c r="C36" s="164" t="s">
        <v>82</v>
      </c>
      <c r="D36" s="165"/>
      <c r="E36" s="177">
        <v>458690</v>
      </c>
      <c r="F36" s="86"/>
    </row>
    <row r="37" spans="1:6" s="3" customFormat="1" ht="26.25" customHeight="1">
      <c r="A37" s="232"/>
      <c r="B37" s="163" t="s">
        <v>79</v>
      </c>
      <c r="C37" s="161" t="s">
        <v>83</v>
      </c>
      <c r="D37" s="162"/>
      <c r="E37" s="177">
        <v>1301618</v>
      </c>
      <c r="F37" s="86"/>
    </row>
    <row r="38" spans="1:6" s="3" customFormat="1" ht="26.25" customHeight="1">
      <c r="A38" s="232"/>
      <c r="B38" s="163" t="s">
        <v>79</v>
      </c>
      <c r="C38" s="161" t="s">
        <v>84</v>
      </c>
      <c r="D38" s="162"/>
      <c r="E38" s="177">
        <v>125600</v>
      </c>
      <c r="F38" s="86"/>
    </row>
    <row r="39" spans="1:6" s="54" customFormat="1" ht="26.25" customHeight="1">
      <c r="A39" s="232"/>
      <c r="B39" s="30" t="s">
        <v>17</v>
      </c>
      <c r="C39" s="49" t="s">
        <v>7</v>
      </c>
      <c r="D39" s="93"/>
      <c r="E39" s="31">
        <f>SUM(E35:E38)</f>
        <v>2034838</v>
      </c>
      <c r="F39" s="88"/>
    </row>
    <row r="40" spans="1:6" s="41" customFormat="1" ht="26.25" customHeight="1">
      <c r="A40" s="224" t="s">
        <v>18</v>
      </c>
      <c r="B40" s="231"/>
      <c r="C40" s="98" t="s">
        <v>86</v>
      </c>
      <c r="D40" s="99"/>
      <c r="E40" s="100">
        <f>SUM(E39,E34,E20,E29)</f>
        <v>11200450</v>
      </c>
      <c r="F40" s="101"/>
    </row>
    <row r="41" spans="1:6" ht="14.25">
      <c r="B41" s="3"/>
      <c r="C41" s="5"/>
      <c r="D41" s="4"/>
    </row>
    <row r="42" spans="1:6" ht="14.25">
      <c r="B42" s="3"/>
      <c r="C42" s="5"/>
      <c r="D42" s="4"/>
    </row>
    <row r="43" spans="1:6" ht="14.25">
      <c r="B43" s="3"/>
      <c r="C43" s="5"/>
      <c r="D43" s="4"/>
    </row>
    <row r="44" spans="1:6" ht="14.25">
      <c r="B44" s="3"/>
      <c r="C44" s="5"/>
      <c r="D44" s="4"/>
    </row>
    <row r="45" spans="1:6" ht="14.25">
      <c r="B45" s="3"/>
      <c r="C45" s="5"/>
      <c r="D45" s="4"/>
    </row>
    <row r="46" spans="1:6" ht="14.25">
      <c r="B46" s="3"/>
      <c r="C46" s="5"/>
      <c r="D46" s="4"/>
    </row>
  </sheetData>
  <mergeCells count="9">
    <mergeCell ref="A40:B40"/>
    <mergeCell ref="A35:A39"/>
    <mergeCell ref="A21:A29"/>
    <mergeCell ref="A30:A34"/>
    <mergeCell ref="A1:F1"/>
    <mergeCell ref="A5:C5"/>
    <mergeCell ref="A10:C10"/>
    <mergeCell ref="C14:D14"/>
    <mergeCell ref="A15:A20"/>
  </mergeCells>
  <phoneticPr fontId="2" type="noConversion"/>
  <printOptions horizontalCentered="1"/>
  <pageMargins left="0.43307086614173229" right="0.19685039370078741" top="0.98425196850393704" bottom="0.98425196850393704" header="0.51181102362204722" footer="0.51181102362204722"/>
  <pageSetup paperSize="9" scale="62" firstPageNumber="0" fitToWidth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2"/>
  <sheetViews>
    <sheetView view="pageBreakPreview" topLeftCell="A28" workbookViewId="0">
      <selection activeCell="C8" sqref="C8"/>
    </sheetView>
  </sheetViews>
  <sheetFormatPr defaultRowHeight="12.75"/>
  <cols>
    <col min="1" max="1" width="16.7109375" customWidth="1"/>
    <col min="2" max="2" width="18" customWidth="1"/>
    <col min="3" max="3" width="45.85546875" style="2" customWidth="1"/>
    <col min="4" max="4" width="12" style="48" customWidth="1"/>
    <col min="5" max="5" width="16.5703125" customWidth="1"/>
    <col min="6" max="6" width="14" customWidth="1"/>
    <col min="9" max="9" width="12.42578125" customWidth="1"/>
    <col min="10" max="10" width="11.85546875" customWidth="1"/>
    <col min="11" max="11" width="12.140625" customWidth="1"/>
  </cols>
  <sheetData>
    <row r="1" spans="1:6" s="77" customFormat="1" ht="38.25" customHeight="1">
      <c r="A1" s="219" t="s">
        <v>48</v>
      </c>
      <c r="B1" s="220"/>
      <c r="C1" s="220"/>
      <c r="D1" s="220"/>
      <c r="E1" s="220"/>
      <c r="F1" s="221"/>
    </row>
    <row r="2" spans="1:6" ht="41.25" customHeight="1">
      <c r="A2" s="7"/>
      <c r="B2" s="7"/>
      <c r="C2" s="7"/>
      <c r="D2" s="7"/>
      <c r="E2" s="7"/>
      <c r="F2" s="7"/>
    </row>
    <row r="3" spans="1:6" s="74" customFormat="1" ht="23.25">
      <c r="A3" s="72" t="s">
        <v>31</v>
      </c>
      <c r="B3" s="75"/>
      <c r="C3" s="76"/>
      <c r="D3" s="76"/>
      <c r="E3" s="76"/>
      <c r="F3" s="76"/>
    </row>
    <row r="4" spans="1:6" ht="21.75" customHeight="1">
      <c r="A4" s="9"/>
      <c r="B4" s="8"/>
      <c r="C4" s="9"/>
      <c r="D4" s="9"/>
      <c r="E4" s="9"/>
      <c r="F4" s="9"/>
    </row>
    <row r="5" spans="1:6" ht="24.75" customHeight="1">
      <c r="A5" s="222" t="s">
        <v>8</v>
      </c>
      <c r="B5" s="223"/>
      <c r="C5" s="223"/>
      <c r="D5" s="10" t="s">
        <v>9</v>
      </c>
      <c r="E5" s="10" t="s">
        <v>10</v>
      </c>
      <c r="F5" s="11" t="s">
        <v>11</v>
      </c>
    </row>
    <row r="6" spans="1:6" ht="24.75" customHeight="1">
      <c r="A6" s="12" t="s">
        <v>12</v>
      </c>
      <c r="B6" s="13"/>
      <c r="C6" s="14"/>
      <c r="D6" s="15">
        <v>3</v>
      </c>
      <c r="E6" s="16">
        <v>1788380</v>
      </c>
      <c r="F6" s="17">
        <f>E6/E10*(100)</f>
        <v>17.750317611561062</v>
      </c>
    </row>
    <row r="7" spans="1:6" ht="24.75" customHeight="1">
      <c r="A7" s="18" t="s">
        <v>21</v>
      </c>
      <c r="B7" s="19"/>
      <c r="C7" s="20"/>
      <c r="D7" s="21">
        <v>6</v>
      </c>
      <c r="E7" s="22">
        <v>2783500</v>
      </c>
      <c r="F7" s="23">
        <f>E7/E10*(100)</f>
        <v>27.62724313164999</v>
      </c>
    </row>
    <row r="8" spans="1:6" ht="24.75" customHeight="1">
      <c r="A8" s="18" t="s">
        <v>27</v>
      </c>
      <c r="B8" s="19"/>
      <c r="C8" s="20"/>
      <c r="D8" s="21">
        <v>4</v>
      </c>
      <c r="E8" s="22">
        <v>3201000</v>
      </c>
      <c r="F8" s="23">
        <f>E8/E10*(100)</f>
        <v>31.771081467365413</v>
      </c>
    </row>
    <row r="9" spans="1:6" ht="24.75" customHeight="1">
      <c r="A9" s="24" t="s">
        <v>35</v>
      </c>
      <c r="B9" s="25"/>
      <c r="C9" s="26"/>
      <c r="D9" s="27">
        <v>4</v>
      </c>
      <c r="E9" s="28">
        <v>2302320</v>
      </c>
      <c r="F9" s="29">
        <f>E9/E10*(100)</f>
        <v>22.851357789423535</v>
      </c>
    </row>
    <row r="10" spans="1:6" ht="24.75" customHeight="1">
      <c r="A10" s="224" t="s">
        <v>13</v>
      </c>
      <c r="B10" s="225"/>
      <c r="C10" s="225"/>
      <c r="D10" s="64">
        <f>SUM(D6:D9)</f>
        <v>17</v>
      </c>
      <c r="E10" s="31">
        <f>SUM(E6:E9)</f>
        <v>10075200</v>
      </c>
      <c r="F10" s="32">
        <f>SUM(F6:F9)</f>
        <v>100</v>
      </c>
    </row>
    <row r="11" spans="1:6" ht="24.75" customHeight="1">
      <c r="A11" s="45"/>
      <c r="B11" s="45"/>
      <c r="C11" s="45"/>
      <c r="D11" s="45"/>
      <c r="E11" s="46"/>
      <c r="F11" s="47"/>
    </row>
    <row r="12" spans="1:6" s="74" customFormat="1" ht="24.75" customHeight="1">
      <c r="A12" s="72" t="s">
        <v>25</v>
      </c>
      <c r="B12" s="73"/>
    </row>
    <row r="13" spans="1:6" ht="24.75" customHeight="1">
      <c r="B13" s="33"/>
      <c r="C13"/>
      <c r="D13"/>
    </row>
    <row r="14" spans="1:6" s="6" customFormat="1" ht="24.75" customHeight="1">
      <c r="A14" s="61" t="s">
        <v>14</v>
      </c>
      <c r="B14" s="10" t="s">
        <v>0</v>
      </c>
      <c r="C14" s="239" t="s">
        <v>15</v>
      </c>
      <c r="D14" s="239"/>
      <c r="E14" s="10" t="s">
        <v>10</v>
      </c>
      <c r="F14" s="11" t="s">
        <v>16</v>
      </c>
    </row>
    <row r="15" spans="1:6" s="6" customFormat="1" ht="24.75" customHeight="1">
      <c r="A15" s="240" t="s">
        <v>38</v>
      </c>
      <c r="B15" s="159" t="s">
        <v>87</v>
      </c>
      <c r="C15" s="155" t="s">
        <v>88</v>
      </c>
      <c r="D15" s="156"/>
      <c r="E15" s="177">
        <v>641300</v>
      </c>
      <c r="F15" s="89"/>
    </row>
    <row r="16" spans="1:6" s="6" customFormat="1" ht="24.75" customHeight="1">
      <c r="A16" s="241"/>
      <c r="B16" s="159" t="s">
        <v>89</v>
      </c>
      <c r="C16" s="155" t="s">
        <v>90</v>
      </c>
      <c r="D16" s="156"/>
      <c r="E16" s="177">
        <v>626780</v>
      </c>
      <c r="F16" s="104"/>
    </row>
    <row r="17" spans="1:6" s="6" customFormat="1" ht="24.75" customHeight="1">
      <c r="A17" s="241"/>
      <c r="B17" s="159" t="s">
        <v>91</v>
      </c>
      <c r="C17" s="155" t="s">
        <v>92</v>
      </c>
      <c r="D17" s="156"/>
      <c r="E17" s="177">
        <v>520300</v>
      </c>
      <c r="F17" s="104"/>
    </row>
    <row r="18" spans="1:6" s="52" customFormat="1" ht="24.75" customHeight="1">
      <c r="A18" s="242"/>
      <c r="B18" s="30" t="s">
        <v>17</v>
      </c>
      <c r="C18" s="193" t="s">
        <v>36</v>
      </c>
      <c r="D18" s="93"/>
      <c r="E18" s="31">
        <f>SUM(E15:E17)</f>
        <v>1788380</v>
      </c>
      <c r="F18" s="51"/>
    </row>
    <row r="19" spans="1:6" s="52" customFormat="1" ht="24.75" customHeight="1">
      <c r="A19" s="240" t="s">
        <v>24</v>
      </c>
      <c r="B19" s="159" t="s">
        <v>93</v>
      </c>
      <c r="C19" s="155" t="s">
        <v>94</v>
      </c>
      <c r="D19" s="156"/>
      <c r="E19" s="177">
        <v>435500</v>
      </c>
      <c r="F19" s="103"/>
    </row>
    <row r="20" spans="1:6" s="52" customFormat="1" ht="24.75" customHeight="1">
      <c r="A20" s="241"/>
      <c r="B20" s="159" t="s">
        <v>95</v>
      </c>
      <c r="C20" s="155" t="s">
        <v>96</v>
      </c>
      <c r="D20" s="156"/>
      <c r="E20" s="177">
        <v>536500</v>
      </c>
      <c r="F20" s="91"/>
    </row>
    <row r="21" spans="1:6" s="52" customFormat="1" ht="24.75" customHeight="1">
      <c r="A21" s="241"/>
      <c r="B21" s="159" t="s">
        <v>95</v>
      </c>
      <c r="C21" s="155" t="s">
        <v>71</v>
      </c>
      <c r="D21" s="156"/>
      <c r="E21" s="177">
        <v>540500</v>
      </c>
      <c r="F21" s="91"/>
    </row>
    <row r="22" spans="1:6" s="52" customFormat="1" ht="24.75" customHeight="1">
      <c r="A22" s="241"/>
      <c r="B22" s="159" t="s">
        <v>97</v>
      </c>
      <c r="C22" s="155" t="s">
        <v>98</v>
      </c>
      <c r="D22" s="156"/>
      <c r="E22" s="177">
        <v>337000</v>
      </c>
      <c r="F22" s="91"/>
    </row>
    <row r="23" spans="1:6" s="52" customFormat="1" ht="24.75" customHeight="1">
      <c r="A23" s="241"/>
      <c r="B23" s="159" t="s">
        <v>99</v>
      </c>
      <c r="C23" s="155" t="s">
        <v>40</v>
      </c>
      <c r="D23" s="156"/>
      <c r="E23" s="177">
        <v>484000</v>
      </c>
      <c r="F23" s="91"/>
    </row>
    <row r="24" spans="1:6" s="52" customFormat="1" ht="24.75" customHeight="1">
      <c r="A24" s="241"/>
      <c r="B24" s="159" t="s">
        <v>100</v>
      </c>
      <c r="C24" s="155" t="s">
        <v>42</v>
      </c>
      <c r="D24" s="156"/>
      <c r="E24" s="177">
        <v>450000</v>
      </c>
      <c r="F24" s="91"/>
    </row>
    <row r="25" spans="1:6" s="52" customFormat="1" ht="24.75" customHeight="1">
      <c r="A25" s="242"/>
      <c r="B25" s="30" t="s">
        <v>17</v>
      </c>
      <c r="C25" s="49" t="s">
        <v>26</v>
      </c>
      <c r="D25" s="93"/>
      <c r="E25" s="31">
        <f>SUM(E19:E24)</f>
        <v>2783500</v>
      </c>
      <c r="F25" s="51"/>
    </row>
    <row r="26" spans="1:6" s="52" customFormat="1" ht="24.75" customHeight="1">
      <c r="A26" s="240" t="s">
        <v>32</v>
      </c>
      <c r="B26" s="166" t="s">
        <v>101</v>
      </c>
      <c r="C26" s="155" t="s">
        <v>102</v>
      </c>
      <c r="D26" s="156"/>
      <c r="E26" s="177">
        <v>220000</v>
      </c>
      <c r="F26" s="103"/>
    </row>
    <row r="27" spans="1:6" s="52" customFormat="1" ht="24.75" customHeight="1">
      <c r="A27" s="241"/>
      <c r="B27" s="154" t="s">
        <v>103</v>
      </c>
      <c r="C27" s="155" t="s">
        <v>78</v>
      </c>
      <c r="D27" s="156"/>
      <c r="E27" s="177">
        <v>300000</v>
      </c>
      <c r="F27" s="130"/>
    </row>
    <row r="28" spans="1:6" s="52" customFormat="1" ht="24.75" customHeight="1">
      <c r="A28" s="241"/>
      <c r="B28" s="157" t="s">
        <v>104</v>
      </c>
      <c r="C28" s="143" t="s">
        <v>105</v>
      </c>
      <c r="D28" s="144"/>
      <c r="E28" s="178">
        <v>231000</v>
      </c>
      <c r="F28" s="130"/>
    </row>
    <row r="29" spans="1:6" s="52" customFormat="1" ht="24.75" customHeight="1">
      <c r="A29" s="241"/>
      <c r="B29" s="157" t="s">
        <v>106</v>
      </c>
      <c r="C29" s="143" t="s">
        <v>107</v>
      </c>
      <c r="D29" s="144"/>
      <c r="E29" s="178">
        <v>2450000</v>
      </c>
      <c r="F29" s="130"/>
    </row>
    <row r="30" spans="1:6" s="41" customFormat="1" ht="24.75" customHeight="1">
      <c r="A30" s="242"/>
      <c r="B30" s="30" t="s">
        <v>17</v>
      </c>
      <c r="C30" s="193" t="s">
        <v>7</v>
      </c>
      <c r="D30" s="102"/>
      <c r="E30" s="31">
        <f>SUM(E26:E29)</f>
        <v>3201000</v>
      </c>
      <c r="F30" s="53"/>
    </row>
    <row r="31" spans="1:6" s="41" customFormat="1" ht="24.75" customHeight="1">
      <c r="A31" s="240" t="s">
        <v>33</v>
      </c>
      <c r="B31" s="163" t="s">
        <v>106</v>
      </c>
      <c r="C31" s="161" t="s">
        <v>108</v>
      </c>
      <c r="D31" s="162"/>
      <c r="E31" s="177">
        <v>200000</v>
      </c>
      <c r="F31" s="123"/>
    </row>
    <row r="32" spans="1:6" s="41" customFormat="1" ht="24.75" customHeight="1">
      <c r="A32" s="241"/>
      <c r="B32" s="163" t="s">
        <v>106</v>
      </c>
      <c r="C32" s="161" t="s">
        <v>109</v>
      </c>
      <c r="D32" s="162"/>
      <c r="E32" s="177">
        <v>156200</v>
      </c>
      <c r="F32" s="124"/>
    </row>
    <row r="33" spans="1:6" s="3" customFormat="1" ht="24.75" customHeight="1">
      <c r="A33" s="241"/>
      <c r="B33" s="163" t="s">
        <v>106</v>
      </c>
      <c r="C33" s="161" t="s">
        <v>110</v>
      </c>
      <c r="D33" s="162"/>
      <c r="E33" s="177">
        <v>1506740</v>
      </c>
      <c r="F33" s="63"/>
    </row>
    <row r="34" spans="1:6" s="3" customFormat="1" ht="24.75" customHeight="1">
      <c r="A34" s="241"/>
      <c r="B34" s="163" t="s">
        <v>106</v>
      </c>
      <c r="C34" s="164" t="s">
        <v>111</v>
      </c>
      <c r="D34" s="165"/>
      <c r="E34" s="177">
        <v>439380</v>
      </c>
      <c r="F34" s="97"/>
    </row>
    <row r="35" spans="1:6" s="54" customFormat="1" ht="24.75" customHeight="1">
      <c r="A35" s="242"/>
      <c r="B35" s="30" t="s">
        <v>17</v>
      </c>
      <c r="C35" s="49" t="s">
        <v>7</v>
      </c>
      <c r="D35" s="93"/>
      <c r="E35" s="31">
        <f>SUM(E31:E34)</f>
        <v>2302320</v>
      </c>
      <c r="F35" s="53"/>
    </row>
    <row r="36" spans="1:6" s="41" customFormat="1" ht="24.75" customHeight="1">
      <c r="A36" s="224" t="s">
        <v>18</v>
      </c>
      <c r="B36" s="238"/>
      <c r="C36" s="193" t="s">
        <v>85</v>
      </c>
      <c r="D36" s="102"/>
      <c r="E36" s="80">
        <f>SUM(E35,E30,E25,E18)</f>
        <v>10075200</v>
      </c>
      <c r="F36" s="53"/>
    </row>
    <row r="37" spans="1:6" ht="14.25">
      <c r="B37" s="3"/>
      <c r="C37" s="5"/>
      <c r="D37" s="4"/>
    </row>
    <row r="38" spans="1:6" ht="14.25">
      <c r="B38" s="3"/>
      <c r="C38" s="5"/>
      <c r="D38" s="4"/>
    </row>
    <row r="39" spans="1:6" ht="14.25">
      <c r="B39" s="3"/>
      <c r="C39" s="5"/>
      <c r="D39" s="4"/>
    </row>
    <row r="40" spans="1:6" ht="14.25">
      <c r="B40" s="3"/>
      <c r="C40" s="5"/>
      <c r="D40" s="4"/>
    </row>
    <row r="41" spans="1:6" ht="14.25">
      <c r="B41" s="3"/>
      <c r="C41" s="5"/>
      <c r="D41" s="4"/>
    </row>
    <row r="42" spans="1:6" ht="14.25">
      <c r="B42" s="3"/>
      <c r="C42" s="5"/>
      <c r="D42" s="4"/>
    </row>
  </sheetData>
  <mergeCells count="9">
    <mergeCell ref="A36:B36"/>
    <mergeCell ref="A1:F1"/>
    <mergeCell ref="A5:C5"/>
    <mergeCell ref="A10:C10"/>
    <mergeCell ref="C14:D14"/>
    <mergeCell ref="A15:A18"/>
    <mergeCell ref="A19:A25"/>
    <mergeCell ref="A31:A35"/>
    <mergeCell ref="A26:A30"/>
  </mergeCells>
  <phoneticPr fontId="2" type="noConversion"/>
  <printOptions horizontalCentered="1"/>
  <pageMargins left="0.43307086614173229" right="0.19685039370078741" top="0.98425196850393704" bottom="0.59055118110236227" header="0.51181102362204722" footer="0.51181102362204722"/>
  <pageSetup paperSize="9" scale="63" firstPageNumber="0" fitToWidth="0" fitToHeight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F42"/>
  <sheetViews>
    <sheetView view="pageBreakPreview" topLeftCell="A25" zoomScaleSheetLayoutView="100" workbookViewId="0">
      <selection activeCell="C29" sqref="C29"/>
    </sheetView>
  </sheetViews>
  <sheetFormatPr defaultRowHeight="12.75"/>
  <cols>
    <col min="1" max="1" width="16.85546875" customWidth="1"/>
    <col min="2" max="2" width="15.85546875" customWidth="1"/>
    <col min="3" max="3" width="39.28515625" style="2" customWidth="1"/>
    <col min="4" max="4" width="10.85546875" style="1" customWidth="1"/>
    <col min="5" max="5" width="16.7109375" customWidth="1"/>
    <col min="9" max="9" width="12.42578125" customWidth="1"/>
    <col min="10" max="10" width="11.85546875" customWidth="1"/>
    <col min="11" max="11" width="12.140625" customWidth="1"/>
  </cols>
  <sheetData>
    <row r="1" spans="1:6" s="77" customFormat="1" ht="36" customHeight="1">
      <c r="A1" s="219" t="s">
        <v>49</v>
      </c>
      <c r="B1" s="220"/>
      <c r="C1" s="220"/>
      <c r="D1" s="220"/>
      <c r="E1" s="220"/>
      <c r="F1" s="221"/>
    </row>
    <row r="2" spans="1:6" ht="37.5" customHeight="1">
      <c r="A2" s="7"/>
      <c r="B2" s="7"/>
      <c r="C2" s="7"/>
      <c r="D2" s="7"/>
      <c r="E2" s="7"/>
      <c r="F2" s="7"/>
    </row>
    <row r="3" spans="1:6" s="74" customFormat="1" ht="33" customHeight="1">
      <c r="A3" s="72" t="s">
        <v>31</v>
      </c>
      <c r="B3" s="75"/>
      <c r="C3" s="76"/>
      <c r="D3" s="76"/>
      <c r="E3" s="76"/>
      <c r="F3" s="76"/>
    </row>
    <row r="4" spans="1:6" ht="29.25" customHeight="1">
      <c r="A4" s="9"/>
      <c r="B4" s="8"/>
      <c r="C4" s="9"/>
      <c r="D4" s="9"/>
      <c r="E4" s="9"/>
      <c r="F4" s="9"/>
    </row>
    <row r="5" spans="1:6" ht="30.75" customHeight="1">
      <c r="A5" s="222" t="s">
        <v>1</v>
      </c>
      <c r="B5" s="223"/>
      <c r="C5" s="223"/>
      <c r="D5" s="10" t="s">
        <v>2</v>
      </c>
      <c r="E5" s="10" t="s">
        <v>3</v>
      </c>
      <c r="F5" s="11" t="s">
        <v>4</v>
      </c>
    </row>
    <row r="6" spans="1:6" ht="30.75" customHeight="1">
      <c r="A6" s="12" t="s">
        <v>29</v>
      </c>
      <c r="B6" s="13"/>
      <c r="C6" s="14"/>
      <c r="D6" s="15">
        <v>3</v>
      </c>
      <c r="E6" s="16">
        <v>958900</v>
      </c>
      <c r="F6" s="17">
        <f>E6/E10*(100)</f>
        <v>9.7571974976232791</v>
      </c>
    </row>
    <row r="7" spans="1:6" ht="30.75" customHeight="1">
      <c r="A7" s="18" t="s">
        <v>21</v>
      </c>
      <c r="B7" s="19"/>
      <c r="C7" s="20"/>
      <c r="D7" s="21">
        <v>6</v>
      </c>
      <c r="E7" s="22">
        <v>2625210</v>
      </c>
      <c r="F7" s="23">
        <f>E7/E10*(100)</f>
        <v>26.712579458479102</v>
      </c>
    </row>
    <row r="8" spans="1:6" ht="30.75" customHeight="1">
      <c r="A8" s="18" t="s">
        <v>5</v>
      </c>
      <c r="B8" s="19"/>
      <c r="C8" s="20"/>
      <c r="D8" s="21">
        <v>4</v>
      </c>
      <c r="E8" s="22">
        <v>4278659</v>
      </c>
      <c r="F8" s="23">
        <f>E8/E10*(100)</f>
        <v>43.53709551359195</v>
      </c>
    </row>
    <row r="9" spans="1:6" ht="30.75" customHeight="1">
      <c r="A9" s="18" t="s">
        <v>35</v>
      </c>
      <c r="B9" s="105"/>
      <c r="C9" s="92"/>
      <c r="D9" s="106">
        <v>4</v>
      </c>
      <c r="E9" s="107">
        <v>1964848</v>
      </c>
      <c r="F9" s="23">
        <f>E9/E10*(100)</f>
        <v>19.993127530305667</v>
      </c>
    </row>
    <row r="10" spans="1:6" ht="30.75" customHeight="1">
      <c r="A10" s="224" t="s">
        <v>6</v>
      </c>
      <c r="B10" s="225"/>
      <c r="C10" s="225"/>
      <c r="D10" s="64">
        <f>SUM(D6:D9)</f>
        <v>17</v>
      </c>
      <c r="E10" s="31">
        <f>SUM(E6:E9)</f>
        <v>9827617</v>
      </c>
      <c r="F10" s="32">
        <f>SUM(F6:F9)</f>
        <v>100</v>
      </c>
    </row>
    <row r="11" spans="1:6" ht="32.25" customHeight="1">
      <c r="A11" s="45"/>
      <c r="B11" s="45"/>
      <c r="C11" s="45"/>
      <c r="D11" s="45"/>
      <c r="E11" s="46"/>
      <c r="F11" s="47"/>
    </row>
    <row r="12" spans="1:6" s="74" customFormat="1" ht="32.25" customHeight="1">
      <c r="A12" s="72" t="s">
        <v>25</v>
      </c>
      <c r="B12" s="73"/>
    </row>
    <row r="13" spans="1:6" ht="32.25" customHeight="1">
      <c r="B13" s="33"/>
      <c r="C13"/>
      <c r="D13"/>
    </row>
    <row r="14" spans="1:6" s="71" customFormat="1" ht="29.25" customHeight="1">
      <c r="A14" s="61" t="s">
        <v>22</v>
      </c>
      <c r="B14" s="10" t="s">
        <v>0</v>
      </c>
      <c r="C14" s="239" t="s">
        <v>23</v>
      </c>
      <c r="D14" s="239"/>
      <c r="E14" s="10" t="s">
        <v>3</v>
      </c>
      <c r="F14" s="11" t="s">
        <v>20</v>
      </c>
    </row>
    <row r="15" spans="1:6" s="71" customFormat="1" ht="29.25" customHeight="1">
      <c r="A15" s="243" t="s">
        <v>38</v>
      </c>
      <c r="B15" s="154" t="s">
        <v>113</v>
      </c>
      <c r="C15" s="155" t="s">
        <v>114</v>
      </c>
      <c r="D15" s="156"/>
      <c r="E15" s="177">
        <v>266200</v>
      </c>
      <c r="F15" s="108"/>
    </row>
    <row r="16" spans="1:6" s="71" customFormat="1" ht="29.25" customHeight="1">
      <c r="A16" s="233"/>
      <c r="B16" s="154" t="s">
        <v>115</v>
      </c>
      <c r="C16" s="155" t="s">
        <v>116</v>
      </c>
      <c r="D16" s="156"/>
      <c r="E16" s="177">
        <v>487000</v>
      </c>
      <c r="F16" s="134"/>
    </row>
    <row r="17" spans="1:6" s="71" customFormat="1" ht="29.25" customHeight="1">
      <c r="A17" s="233"/>
      <c r="B17" s="154" t="s">
        <v>117</v>
      </c>
      <c r="C17" s="155" t="s">
        <v>118</v>
      </c>
      <c r="D17" s="156"/>
      <c r="E17" s="177">
        <v>205700</v>
      </c>
      <c r="F17" s="134"/>
    </row>
    <row r="18" spans="1:6" s="52" customFormat="1" ht="29.25" customHeight="1">
      <c r="A18" s="234"/>
      <c r="B18" s="110" t="s">
        <v>17</v>
      </c>
      <c r="C18" s="111" t="s">
        <v>36</v>
      </c>
      <c r="D18" s="112"/>
      <c r="E18" s="113">
        <f>SUM(E15:E17)</f>
        <v>958900</v>
      </c>
      <c r="F18" s="114"/>
    </row>
    <row r="19" spans="1:6" s="52" customFormat="1" ht="29.25" customHeight="1">
      <c r="A19" s="243" t="s">
        <v>39</v>
      </c>
      <c r="B19" s="154" t="s">
        <v>119</v>
      </c>
      <c r="C19" s="155" t="s">
        <v>120</v>
      </c>
      <c r="D19" s="156"/>
      <c r="E19" s="177">
        <v>568150</v>
      </c>
      <c r="F19" s="179"/>
    </row>
    <row r="20" spans="1:6" s="52" customFormat="1" ht="29.25" customHeight="1">
      <c r="A20" s="233"/>
      <c r="B20" s="154" t="s">
        <v>121</v>
      </c>
      <c r="C20" s="155" t="s">
        <v>40</v>
      </c>
      <c r="D20" s="156"/>
      <c r="E20" s="177">
        <v>135520</v>
      </c>
      <c r="F20" s="180"/>
    </row>
    <row r="21" spans="1:6" s="52" customFormat="1" ht="29.25" customHeight="1">
      <c r="A21" s="233"/>
      <c r="B21" s="157" t="s">
        <v>122</v>
      </c>
      <c r="C21" s="143" t="s">
        <v>123</v>
      </c>
      <c r="D21" s="144"/>
      <c r="E21" s="178">
        <v>106040</v>
      </c>
      <c r="F21" s="180"/>
    </row>
    <row r="22" spans="1:6" s="52" customFormat="1" ht="29.25" customHeight="1">
      <c r="A22" s="233"/>
      <c r="B22" s="157" t="s">
        <v>122</v>
      </c>
      <c r="C22" s="143" t="s">
        <v>124</v>
      </c>
      <c r="D22" s="144"/>
      <c r="E22" s="178">
        <v>887000</v>
      </c>
      <c r="F22" s="180"/>
    </row>
    <row r="23" spans="1:6" s="52" customFormat="1" ht="29.25" customHeight="1">
      <c r="A23" s="233"/>
      <c r="B23" s="157" t="s">
        <v>125</v>
      </c>
      <c r="C23" s="143" t="s">
        <v>126</v>
      </c>
      <c r="D23" s="144"/>
      <c r="E23" s="178">
        <v>780000</v>
      </c>
      <c r="F23" s="180"/>
    </row>
    <row r="24" spans="1:6" s="52" customFormat="1" ht="29.25" customHeight="1">
      <c r="A24" s="233"/>
      <c r="B24" s="157" t="s">
        <v>127</v>
      </c>
      <c r="C24" s="143" t="s">
        <v>40</v>
      </c>
      <c r="D24" s="144"/>
      <c r="E24" s="178">
        <v>148500</v>
      </c>
      <c r="F24" s="180"/>
    </row>
    <row r="25" spans="1:6" s="52" customFormat="1" ht="29.25" customHeight="1">
      <c r="A25" s="234"/>
      <c r="B25" s="110" t="s">
        <v>17</v>
      </c>
      <c r="C25" s="111" t="s">
        <v>26</v>
      </c>
      <c r="D25" s="112"/>
      <c r="E25" s="113">
        <f>SUM(E19:E24)</f>
        <v>2625210</v>
      </c>
      <c r="F25" s="114"/>
    </row>
    <row r="26" spans="1:6" s="3" customFormat="1" ht="29.25" customHeight="1">
      <c r="A26" s="243" t="s">
        <v>32</v>
      </c>
      <c r="B26" s="154" t="s">
        <v>128</v>
      </c>
      <c r="C26" s="155" t="s">
        <v>129</v>
      </c>
      <c r="D26" s="156"/>
      <c r="E26" s="177">
        <v>408559</v>
      </c>
      <c r="F26" s="117"/>
    </row>
    <row r="27" spans="1:6" s="3" customFormat="1" ht="29.25" customHeight="1">
      <c r="A27" s="233"/>
      <c r="B27" s="154" t="s">
        <v>130</v>
      </c>
      <c r="C27" s="155" t="s">
        <v>131</v>
      </c>
      <c r="D27" s="156"/>
      <c r="E27" s="177">
        <v>490600</v>
      </c>
      <c r="F27" s="109"/>
    </row>
    <row r="28" spans="1:6" s="3" customFormat="1" ht="29.25" customHeight="1">
      <c r="A28" s="233"/>
      <c r="B28" s="154" t="s">
        <v>130</v>
      </c>
      <c r="C28" s="155" t="s">
        <v>248</v>
      </c>
      <c r="D28" s="156"/>
      <c r="E28" s="177">
        <v>919500</v>
      </c>
      <c r="F28" s="109"/>
    </row>
    <row r="29" spans="1:6" s="3" customFormat="1" ht="29.25" customHeight="1">
      <c r="A29" s="233"/>
      <c r="B29" s="154" t="s">
        <v>132</v>
      </c>
      <c r="C29" s="155" t="s">
        <v>133</v>
      </c>
      <c r="D29" s="156"/>
      <c r="E29" s="177">
        <v>2460000</v>
      </c>
      <c r="F29" s="109"/>
    </row>
    <row r="30" spans="1:6" s="54" customFormat="1" ht="29.25" customHeight="1">
      <c r="A30" s="234"/>
      <c r="B30" s="110" t="s">
        <v>17</v>
      </c>
      <c r="C30" s="111" t="s">
        <v>7</v>
      </c>
      <c r="D30" s="115"/>
      <c r="E30" s="113">
        <f>SUM(E26:E29)</f>
        <v>4278659</v>
      </c>
      <c r="F30" s="116"/>
    </row>
    <row r="31" spans="1:6" s="54" customFormat="1" ht="29.25" customHeight="1">
      <c r="A31" s="243" t="s">
        <v>33</v>
      </c>
      <c r="B31" s="167" t="s">
        <v>132</v>
      </c>
      <c r="C31" s="161" t="s">
        <v>134</v>
      </c>
      <c r="D31" s="162"/>
      <c r="E31" s="177">
        <v>154240</v>
      </c>
      <c r="F31" s="126"/>
    </row>
    <row r="32" spans="1:6" s="54" customFormat="1" ht="29.25" customHeight="1">
      <c r="A32" s="233"/>
      <c r="B32" s="167" t="s">
        <v>132</v>
      </c>
      <c r="C32" s="161" t="s">
        <v>135</v>
      </c>
      <c r="D32" s="162"/>
      <c r="E32" s="177">
        <v>423050</v>
      </c>
      <c r="F32" s="127"/>
    </row>
    <row r="33" spans="1:6" s="54" customFormat="1" ht="29.25" customHeight="1">
      <c r="A33" s="233"/>
      <c r="B33" s="167" t="s">
        <v>132</v>
      </c>
      <c r="C33" s="161" t="s">
        <v>136</v>
      </c>
      <c r="D33" s="162"/>
      <c r="E33" s="177">
        <v>1037558</v>
      </c>
      <c r="F33" s="127"/>
    </row>
    <row r="34" spans="1:6" s="54" customFormat="1" ht="29.25" customHeight="1">
      <c r="A34" s="233"/>
      <c r="B34" s="167" t="s">
        <v>132</v>
      </c>
      <c r="C34" s="161" t="s">
        <v>137</v>
      </c>
      <c r="D34" s="162"/>
      <c r="E34" s="177">
        <v>350000</v>
      </c>
      <c r="F34" s="127"/>
    </row>
    <row r="35" spans="1:6" s="54" customFormat="1" ht="29.25" customHeight="1">
      <c r="A35" s="234"/>
      <c r="B35" s="110" t="s">
        <v>17</v>
      </c>
      <c r="C35" s="111" t="s">
        <v>7</v>
      </c>
      <c r="D35" s="114"/>
      <c r="E35" s="113">
        <f>SUM(E31:E34)</f>
        <v>1964848</v>
      </c>
      <c r="F35" s="116"/>
    </row>
    <row r="36" spans="1:6" s="54" customFormat="1" ht="29.25" customHeight="1">
      <c r="A36" s="224" t="s">
        <v>18</v>
      </c>
      <c r="B36" s="238"/>
      <c r="C36" s="193" t="s">
        <v>85</v>
      </c>
      <c r="D36" s="79"/>
      <c r="E36" s="80">
        <f>SUM(E35,E30,E25,E18)</f>
        <v>9827617</v>
      </c>
      <c r="F36" s="62"/>
    </row>
    <row r="37" spans="1:6" s="3" customFormat="1" ht="14.25">
      <c r="C37" s="5"/>
      <c r="D37" s="4"/>
    </row>
    <row r="38" spans="1:6" ht="14.25">
      <c r="B38" s="3"/>
      <c r="C38" s="5"/>
      <c r="D38" s="4"/>
    </row>
    <row r="39" spans="1:6" ht="14.25">
      <c r="B39" s="3"/>
      <c r="C39" s="5"/>
      <c r="D39" s="4"/>
    </row>
    <row r="40" spans="1:6" ht="14.25">
      <c r="B40" s="3"/>
      <c r="C40" s="5"/>
      <c r="D40" s="4"/>
    </row>
    <row r="41" spans="1:6" ht="14.25">
      <c r="B41" s="3"/>
      <c r="C41" s="5"/>
      <c r="D41" s="4"/>
    </row>
    <row r="42" spans="1:6" ht="14.25">
      <c r="B42" s="3"/>
      <c r="C42" s="5"/>
      <c r="D42" s="4"/>
    </row>
  </sheetData>
  <mergeCells count="9">
    <mergeCell ref="A36:B36"/>
    <mergeCell ref="A26:A30"/>
    <mergeCell ref="A31:A35"/>
    <mergeCell ref="A19:A25"/>
    <mergeCell ref="A1:F1"/>
    <mergeCell ref="A5:C5"/>
    <mergeCell ref="A10:C10"/>
    <mergeCell ref="C14:D14"/>
    <mergeCell ref="A15:A18"/>
  </mergeCells>
  <phoneticPr fontId="2" type="noConversion"/>
  <printOptions horizontalCentered="1"/>
  <pageMargins left="0.43307086614173229" right="0.19685039370078741" top="0.98425196850393704" bottom="0.98425196850393704" header="0.51181102362204722" footer="0.51181102362204722"/>
  <pageSetup paperSize="9" scale="58" firstPageNumber="0" fitToWidth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E29"/>
  <sheetViews>
    <sheetView view="pageBreakPreview" topLeftCell="A25" zoomScaleSheetLayoutView="100" workbookViewId="0">
      <selection activeCell="C26" sqref="C26:D26"/>
    </sheetView>
  </sheetViews>
  <sheetFormatPr defaultRowHeight="12.75"/>
  <cols>
    <col min="1" max="1" width="21.7109375" customWidth="1"/>
    <col min="2" max="2" width="15.5703125" customWidth="1"/>
    <col min="3" max="3" width="25.140625" customWidth="1"/>
    <col min="4" max="4" width="22" customWidth="1"/>
    <col min="5" max="5" width="17.85546875" customWidth="1"/>
    <col min="6" max="6" width="10.5703125" customWidth="1"/>
  </cols>
  <sheetData>
    <row r="1" spans="1:5" ht="27">
      <c r="A1" s="270" t="s">
        <v>50</v>
      </c>
      <c r="B1" s="271"/>
      <c r="C1" s="271"/>
      <c r="D1" s="271"/>
      <c r="E1" s="272"/>
    </row>
    <row r="2" spans="1:5" ht="25.5" customHeight="1">
      <c r="A2" s="35"/>
      <c r="B2" s="34"/>
      <c r="C2" s="35"/>
      <c r="D2" s="35"/>
      <c r="E2" s="35"/>
    </row>
    <row r="3" spans="1:5" ht="25.5" customHeight="1">
      <c r="A3" s="36" t="s">
        <v>30</v>
      </c>
      <c r="B3" s="34"/>
      <c r="C3" s="35"/>
      <c r="D3" s="35"/>
      <c r="E3" s="35"/>
    </row>
    <row r="4" spans="1:5" ht="24.75" customHeight="1">
      <c r="A4" s="257" t="s">
        <v>1</v>
      </c>
      <c r="B4" s="276"/>
      <c r="C4" s="277"/>
      <c r="D4" s="181" t="s">
        <v>2</v>
      </c>
      <c r="E4" s="182" t="s">
        <v>3</v>
      </c>
    </row>
    <row r="5" spans="1:5" ht="24.75" customHeight="1">
      <c r="A5" s="135" t="s">
        <v>12</v>
      </c>
      <c r="B5" s="136"/>
      <c r="C5" s="168"/>
      <c r="D5" s="183" t="s">
        <v>138</v>
      </c>
      <c r="E5" s="184">
        <v>560835</v>
      </c>
    </row>
    <row r="6" spans="1:5" ht="24.75" customHeight="1">
      <c r="A6" s="128" t="s">
        <v>21</v>
      </c>
      <c r="B6" s="129"/>
      <c r="C6" s="169"/>
      <c r="D6" s="185" t="s">
        <v>138</v>
      </c>
      <c r="E6" s="186">
        <v>1037900</v>
      </c>
    </row>
    <row r="7" spans="1:5" ht="24.75" customHeight="1">
      <c r="A7" s="128" t="s">
        <v>5</v>
      </c>
      <c r="B7" s="129"/>
      <c r="C7" s="169"/>
      <c r="D7" s="185" t="s">
        <v>112</v>
      </c>
      <c r="E7" s="186">
        <v>914800</v>
      </c>
    </row>
    <row r="8" spans="1:5" ht="24.75" customHeight="1">
      <c r="A8" s="273" t="s">
        <v>43</v>
      </c>
      <c r="B8" s="274"/>
      <c r="C8" s="275"/>
      <c r="D8" s="187" t="s">
        <v>138</v>
      </c>
      <c r="E8" s="188">
        <v>1259100</v>
      </c>
    </row>
    <row r="9" spans="1:5" ht="24.75" customHeight="1">
      <c r="A9" s="244" t="s">
        <v>44</v>
      </c>
      <c r="B9" s="278"/>
      <c r="C9" s="279"/>
      <c r="D9" s="189" t="s">
        <v>139</v>
      </c>
      <c r="E9" s="190">
        <v>3772635</v>
      </c>
    </row>
    <row r="10" spans="1:5" ht="24.75" customHeight="1">
      <c r="A10" s="35"/>
      <c r="B10" s="34"/>
      <c r="C10" s="35"/>
      <c r="D10" s="35"/>
      <c r="E10" s="35"/>
    </row>
    <row r="11" spans="1:5" ht="21" customHeight="1">
      <c r="A11" s="36" t="s">
        <v>45</v>
      </c>
      <c r="B11" s="34"/>
      <c r="C11" s="35"/>
      <c r="D11" s="35"/>
      <c r="E11" s="35"/>
    </row>
    <row r="12" spans="1:5" ht="24.75" customHeight="1">
      <c r="A12" s="37" t="s">
        <v>140</v>
      </c>
      <c r="B12" s="37" t="s">
        <v>141</v>
      </c>
      <c r="C12" s="257" t="s">
        <v>142</v>
      </c>
      <c r="D12" s="258"/>
      <c r="E12" s="37" t="s">
        <v>143</v>
      </c>
    </row>
    <row r="13" spans="1:5" ht="24.75" customHeight="1">
      <c r="A13" s="259" t="s">
        <v>144</v>
      </c>
      <c r="B13" s="197">
        <v>40556</v>
      </c>
      <c r="C13" s="262" t="s">
        <v>145</v>
      </c>
      <c r="D13" s="263"/>
      <c r="E13" s="198">
        <v>306735</v>
      </c>
    </row>
    <row r="14" spans="1:5" ht="24.75" customHeight="1">
      <c r="A14" s="260"/>
      <c r="B14" s="197">
        <v>40570</v>
      </c>
      <c r="C14" s="264" t="s">
        <v>146</v>
      </c>
      <c r="D14" s="265"/>
      <c r="E14" s="199">
        <v>254100</v>
      </c>
    </row>
    <row r="15" spans="1:5" ht="24.75" customHeight="1">
      <c r="A15" s="261"/>
      <c r="B15" s="200" t="s">
        <v>147</v>
      </c>
      <c r="C15" s="266" t="s">
        <v>148</v>
      </c>
      <c r="D15" s="267"/>
      <c r="E15" s="201">
        <f>SUM(E13:E14)</f>
        <v>560835</v>
      </c>
    </row>
    <row r="16" spans="1:5" ht="24.75" customHeight="1">
      <c r="A16" s="260" t="s">
        <v>149</v>
      </c>
      <c r="B16" s="197">
        <v>40557</v>
      </c>
      <c r="C16" s="264" t="s">
        <v>150</v>
      </c>
      <c r="D16" s="265"/>
      <c r="E16" s="198">
        <v>591000</v>
      </c>
    </row>
    <row r="17" spans="1:5" ht="24.75" customHeight="1">
      <c r="A17" s="260"/>
      <c r="B17" s="197">
        <v>40567</v>
      </c>
      <c r="C17" s="264" t="s">
        <v>151</v>
      </c>
      <c r="D17" s="265"/>
      <c r="E17" s="198">
        <v>446900</v>
      </c>
    </row>
    <row r="18" spans="1:5" ht="24.75" customHeight="1">
      <c r="A18" s="261"/>
      <c r="B18" s="202" t="s">
        <v>147</v>
      </c>
      <c r="C18" s="246" t="s">
        <v>148</v>
      </c>
      <c r="D18" s="247"/>
      <c r="E18" s="201">
        <f>SUM(E16:E17)</f>
        <v>1037900</v>
      </c>
    </row>
    <row r="19" spans="1:5" ht="24.75" customHeight="1">
      <c r="A19" s="259" t="s">
        <v>152</v>
      </c>
      <c r="B19" s="203">
        <v>40553</v>
      </c>
      <c r="C19" s="268" t="s">
        <v>153</v>
      </c>
      <c r="D19" s="269"/>
      <c r="E19" s="199">
        <v>56000</v>
      </c>
    </row>
    <row r="20" spans="1:5" ht="24.75" customHeight="1">
      <c r="A20" s="260"/>
      <c r="B20" s="203">
        <v>40559</v>
      </c>
      <c r="C20" s="264" t="s">
        <v>154</v>
      </c>
      <c r="D20" s="265"/>
      <c r="E20" s="198">
        <v>300000</v>
      </c>
    </row>
    <row r="21" spans="1:5" ht="24.75" customHeight="1">
      <c r="A21" s="260"/>
      <c r="B21" s="203">
        <v>40563</v>
      </c>
      <c r="C21" s="264" t="s">
        <v>155</v>
      </c>
      <c r="D21" s="265"/>
      <c r="E21" s="199">
        <v>93500</v>
      </c>
    </row>
    <row r="22" spans="1:5" ht="24.75" customHeight="1">
      <c r="A22" s="260"/>
      <c r="B22" s="203">
        <v>40563</v>
      </c>
      <c r="C22" s="264" t="s">
        <v>156</v>
      </c>
      <c r="D22" s="265"/>
      <c r="E22" s="199">
        <v>221000</v>
      </c>
    </row>
    <row r="23" spans="1:5" ht="24.75" customHeight="1">
      <c r="A23" s="260"/>
      <c r="B23" s="203">
        <v>40566</v>
      </c>
      <c r="C23" s="264" t="s">
        <v>157</v>
      </c>
      <c r="D23" s="265"/>
      <c r="E23" s="199">
        <v>164000</v>
      </c>
    </row>
    <row r="24" spans="1:5" ht="24.75" customHeight="1">
      <c r="A24" s="260"/>
      <c r="B24" s="203">
        <v>40573</v>
      </c>
      <c r="C24" s="264" t="s">
        <v>158</v>
      </c>
      <c r="D24" s="265"/>
      <c r="E24" s="199">
        <v>80300</v>
      </c>
    </row>
    <row r="25" spans="1:5" ht="24.75" customHeight="1">
      <c r="A25" s="261"/>
      <c r="B25" s="202" t="s">
        <v>147</v>
      </c>
      <c r="C25" s="246" t="s">
        <v>159</v>
      </c>
      <c r="D25" s="247"/>
      <c r="E25" s="201">
        <f>SUM(E19:E24)</f>
        <v>914800</v>
      </c>
    </row>
    <row r="26" spans="1:5" ht="24.75" customHeight="1">
      <c r="A26" s="248" t="s">
        <v>160</v>
      </c>
      <c r="B26" s="204">
        <v>40573</v>
      </c>
      <c r="C26" s="251" t="s">
        <v>161</v>
      </c>
      <c r="D26" s="252"/>
      <c r="E26" s="205">
        <v>500000</v>
      </c>
    </row>
    <row r="27" spans="1:5" ht="24.75" customHeight="1">
      <c r="A27" s="249"/>
      <c r="B27" s="204">
        <v>40574</v>
      </c>
      <c r="C27" s="253" t="s">
        <v>162</v>
      </c>
      <c r="D27" s="254"/>
      <c r="E27" s="198">
        <v>759100</v>
      </c>
    </row>
    <row r="28" spans="1:5" ht="24.75" customHeight="1">
      <c r="A28" s="250"/>
      <c r="B28" s="206" t="s">
        <v>147</v>
      </c>
      <c r="C28" s="255" t="s">
        <v>148</v>
      </c>
      <c r="D28" s="256"/>
      <c r="E28" s="207">
        <f>SUM(E26:E27)</f>
        <v>1259100</v>
      </c>
    </row>
    <row r="29" spans="1:5" ht="24.75" customHeight="1">
      <c r="A29" s="244" t="s">
        <v>163</v>
      </c>
      <c r="B29" s="245"/>
      <c r="C29" s="244" t="s">
        <v>164</v>
      </c>
      <c r="D29" s="245"/>
      <c r="E29" s="38">
        <f>SUM(E28,E25,E18,E15)</f>
        <v>3772635</v>
      </c>
    </row>
  </sheetData>
  <mergeCells count="27">
    <mergeCell ref="A1:E1"/>
    <mergeCell ref="A8:C8"/>
    <mergeCell ref="A4:C4"/>
    <mergeCell ref="A9:C9"/>
    <mergeCell ref="C20:D20"/>
    <mergeCell ref="A16:A18"/>
    <mergeCell ref="C16:D16"/>
    <mergeCell ref="C17:D17"/>
    <mergeCell ref="C18:D18"/>
    <mergeCell ref="A19:A25"/>
    <mergeCell ref="C19:D19"/>
    <mergeCell ref="C21:D21"/>
    <mergeCell ref="C22:D22"/>
    <mergeCell ref="C23:D23"/>
    <mergeCell ref="C24:D24"/>
    <mergeCell ref="C12:D12"/>
    <mergeCell ref="A13:A15"/>
    <mergeCell ref="C13:D13"/>
    <mergeCell ref="C14:D14"/>
    <mergeCell ref="C15:D15"/>
    <mergeCell ref="A29:B29"/>
    <mergeCell ref="C29:D29"/>
    <mergeCell ref="C25:D25"/>
    <mergeCell ref="A26:A28"/>
    <mergeCell ref="C26:D26"/>
    <mergeCell ref="C27:D27"/>
    <mergeCell ref="C28:D28"/>
  </mergeCells>
  <phoneticPr fontId="2" type="noConversion"/>
  <pageMargins left="0.88" right="0.43" top="1" bottom="1" header="0.5" footer="0.5"/>
  <pageSetup paperSize="9" scale="8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E28"/>
  <sheetViews>
    <sheetView view="pageBreakPreview" topLeftCell="A25" zoomScaleSheetLayoutView="100" workbookViewId="0">
      <selection activeCell="C20" sqref="C20:D20"/>
    </sheetView>
  </sheetViews>
  <sheetFormatPr defaultRowHeight="12.75"/>
  <cols>
    <col min="1" max="1" width="25.5703125" customWidth="1"/>
    <col min="2" max="2" width="16.140625" customWidth="1"/>
    <col min="3" max="3" width="24.42578125" customWidth="1"/>
    <col min="4" max="5" width="18.140625" customWidth="1"/>
    <col min="6" max="6" width="11.28515625" customWidth="1"/>
  </cols>
  <sheetData>
    <row r="1" spans="1:5" ht="27">
      <c r="A1" s="270" t="s">
        <v>51</v>
      </c>
      <c r="B1" s="271"/>
      <c r="C1" s="271"/>
      <c r="D1" s="271"/>
      <c r="E1" s="272"/>
    </row>
    <row r="2" spans="1:5" ht="27">
      <c r="A2" s="208"/>
      <c r="B2" s="208"/>
      <c r="C2" s="208"/>
      <c r="D2" s="208"/>
      <c r="E2" s="208"/>
    </row>
    <row r="3" spans="1:5" ht="24.75" customHeight="1">
      <c r="A3" s="36" t="s">
        <v>165</v>
      </c>
      <c r="B3" s="34"/>
      <c r="C3" s="35"/>
      <c r="D3" s="35"/>
      <c r="E3" s="35"/>
    </row>
    <row r="4" spans="1:5" s="3" customFormat="1" ht="24.75" customHeight="1">
      <c r="A4" s="257" t="s">
        <v>166</v>
      </c>
      <c r="B4" s="276"/>
      <c r="C4" s="277"/>
      <c r="D4" s="181" t="s">
        <v>167</v>
      </c>
      <c r="E4" s="182" t="s">
        <v>168</v>
      </c>
    </row>
    <row r="5" spans="1:5" s="3" customFormat="1" ht="24.75" customHeight="1">
      <c r="A5" s="135" t="s">
        <v>169</v>
      </c>
      <c r="B5" s="136"/>
      <c r="C5" s="168"/>
      <c r="D5" s="183" t="s">
        <v>170</v>
      </c>
      <c r="E5" s="184">
        <v>568700</v>
      </c>
    </row>
    <row r="6" spans="1:5" s="3" customFormat="1" ht="24.75" customHeight="1">
      <c r="A6" s="128" t="s">
        <v>171</v>
      </c>
      <c r="B6" s="129"/>
      <c r="C6" s="169"/>
      <c r="D6" s="185" t="s">
        <v>170</v>
      </c>
      <c r="E6" s="186">
        <v>254000</v>
      </c>
    </row>
    <row r="7" spans="1:5" s="3" customFormat="1" ht="24.75" customHeight="1">
      <c r="A7" s="128" t="s">
        <v>172</v>
      </c>
      <c r="B7" s="129"/>
      <c r="C7" s="169"/>
      <c r="D7" s="185" t="s">
        <v>159</v>
      </c>
      <c r="E7" s="186">
        <v>765700</v>
      </c>
    </row>
    <row r="8" spans="1:5" s="3" customFormat="1" ht="24.75" customHeight="1">
      <c r="A8" s="273" t="s">
        <v>173</v>
      </c>
      <c r="B8" s="274"/>
      <c r="C8" s="275"/>
      <c r="D8" s="187" t="s">
        <v>148</v>
      </c>
      <c r="E8" s="188">
        <v>513240</v>
      </c>
    </row>
    <row r="9" spans="1:5" s="3" customFormat="1" ht="24.75" customHeight="1">
      <c r="A9" s="244" t="s">
        <v>174</v>
      </c>
      <c r="B9" s="278"/>
      <c r="C9" s="279"/>
      <c r="D9" s="189" t="s">
        <v>175</v>
      </c>
      <c r="E9" s="190">
        <f>SUM(E5:E8)</f>
        <v>2101640</v>
      </c>
    </row>
    <row r="10" spans="1:5" ht="24.75" customHeight="1">
      <c r="A10" s="35"/>
      <c r="B10" s="34"/>
      <c r="C10" s="35"/>
      <c r="D10" s="35"/>
      <c r="E10" s="35"/>
    </row>
    <row r="11" spans="1:5" ht="24.75" customHeight="1">
      <c r="A11" s="36" t="s">
        <v>176</v>
      </c>
      <c r="B11" s="34"/>
      <c r="C11" s="35"/>
      <c r="D11" s="35"/>
      <c r="E11" s="35"/>
    </row>
    <row r="12" spans="1:5" ht="24.75" customHeight="1">
      <c r="A12" s="37" t="s">
        <v>140</v>
      </c>
      <c r="B12" s="37" t="s">
        <v>141</v>
      </c>
      <c r="C12" s="257" t="s">
        <v>142</v>
      </c>
      <c r="D12" s="258"/>
      <c r="E12" s="37" t="s">
        <v>143</v>
      </c>
    </row>
    <row r="13" spans="1:5" ht="24.75" customHeight="1">
      <c r="A13" s="259" t="s">
        <v>144</v>
      </c>
      <c r="B13" s="209">
        <v>40595</v>
      </c>
      <c r="C13" s="284" t="s">
        <v>177</v>
      </c>
      <c r="D13" s="285"/>
      <c r="E13" s="198">
        <v>568700</v>
      </c>
    </row>
    <row r="14" spans="1:5" ht="24.75" customHeight="1">
      <c r="A14" s="261"/>
      <c r="B14" s="200" t="s">
        <v>147</v>
      </c>
      <c r="C14" s="286" t="s">
        <v>170</v>
      </c>
      <c r="D14" s="267"/>
      <c r="E14" s="201">
        <f>SUM(E13:E13)</f>
        <v>568700</v>
      </c>
    </row>
    <row r="15" spans="1:5" ht="24.75" customHeight="1">
      <c r="A15" s="259" t="s">
        <v>178</v>
      </c>
      <c r="B15" s="203">
        <v>40602</v>
      </c>
      <c r="C15" s="287" t="s">
        <v>179</v>
      </c>
      <c r="D15" s="288"/>
      <c r="E15" s="210">
        <v>254000</v>
      </c>
    </row>
    <row r="16" spans="1:5" ht="24.75" customHeight="1">
      <c r="A16" s="261"/>
      <c r="B16" s="202" t="s">
        <v>147</v>
      </c>
      <c r="C16" s="282" t="s">
        <v>170</v>
      </c>
      <c r="D16" s="247"/>
      <c r="E16" s="201">
        <f>SUM(E15:E15)</f>
        <v>254000</v>
      </c>
    </row>
    <row r="17" spans="1:5" ht="24.75" customHeight="1">
      <c r="A17" s="259" t="s">
        <v>152</v>
      </c>
      <c r="B17" s="197">
        <v>40584</v>
      </c>
      <c r="C17" s="284" t="s">
        <v>180</v>
      </c>
      <c r="D17" s="285"/>
      <c r="E17" s="198">
        <v>118000</v>
      </c>
    </row>
    <row r="18" spans="1:5" ht="24.75" customHeight="1">
      <c r="A18" s="260"/>
      <c r="B18" s="197">
        <v>40585</v>
      </c>
      <c r="C18" s="264" t="s">
        <v>181</v>
      </c>
      <c r="D18" s="265"/>
      <c r="E18" s="198">
        <v>170000</v>
      </c>
    </row>
    <row r="19" spans="1:5" ht="24.75" customHeight="1">
      <c r="A19" s="260"/>
      <c r="B19" s="197">
        <v>40588</v>
      </c>
      <c r="C19" s="264" t="s">
        <v>182</v>
      </c>
      <c r="D19" s="265"/>
      <c r="E19" s="198">
        <v>229000</v>
      </c>
    </row>
    <row r="20" spans="1:5" ht="24.75" customHeight="1">
      <c r="A20" s="260"/>
      <c r="B20" s="197">
        <v>40590</v>
      </c>
      <c r="C20" s="264" t="s">
        <v>183</v>
      </c>
      <c r="D20" s="265"/>
      <c r="E20" s="198">
        <v>63000</v>
      </c>
    </row>
    <row r="21" spans="1:5" ht="24.75" customHeight="1">
      <c r="A21" s="260"/>
      <c r="B21" s="197">
        <v>40595</v>
      </c>
      <c r="C21" s="264" t="s">
        <v>184</v>
      </c>
      <c r="D21" s="265"/>
      <c r="E21" s="198">
        <v>84000</v>
      </c>
    </row>
    <row r="22" spans="1:5" ht="24.75" customHeight="1">
      <c r="A22" s="260"/>
      <c r="B22" s="197">
        <v>40599</v>
      </c>
      <c r="C22" s="264" t="s">
        <v>185</v>
      </c>
      <c r="D22" s="265"/>
      <c r="E22" s="198">
        <v>101700</v>
      </c>
    </row>
    <row r="23" spans="1:5" ht="24.75" customHeight="1">
      <c r="A23" s="261"/>
      <c r="B23" s="202" t="s">
        <v>147</v>
      </c>
      <c r="C23" s="282" t="s">
        <v>159</v>
      </c>
      <c r="D23" s="247"/>
      <c r="E23" s="201">
        <f>SUM(E17:E22)</f>
        <v>765700</v>
      </c>
    </row>
    <row r="24" spans="1:5" ht="24.75" customHeight="1">
      <c r="A24" s="195"/>
      <c r="B24" s="204">
        <v>40602</v>
      </c>
      <c r="C24" s="283" t="s">
        <v>161</v>
      </c>
      <c r="D24" s="252"/>
      <c r="E24" s="205">
        <v>138240</v>
      </c>
    </row>
    <row r="25" spans="1:5" ht="24.75" customHeight="1">
      <c r="A25" s="249" t="s">
        <v>160</v>
      </c>
      <c r="B25" s="204">
        <v>40602</v>
      </c>
      <c r="C25" s="253" t="s">
        <v>162</v>
      </c>
      <c r="D25" s="254"/>
      <c r="E25" s="198">
        <v>375000</v>
      </c>
    </row>
    <row r="26" spans="1:5" ht="24.75" customHeight="1">
      <c r="A26" s="280"/>
      <c r="B26" s="206" t="s">
        <v>147</v>
      </c>
      <c r="C26" s="281" t="s">
        <v>148</v>
      </c>
      <c r="D26" s="256"/>
      <c r="E26" s="207">
        <f>SUM(E24:E25)</f>
        <v>513240</v>
      </c>
    </row>
    <row r="27" spans="1:5" ht="24.75" customHeight="1">
      <c r="A27" s="244" t="s">
        <v>163</v>
      </c>
      <c r="B27" s="245"/>
      <c r="C27" s="244" t="s">
        <v>175</v>
      </c>
      <c r="D27" s="245"/>
      <c r="E27" s="38">
        <f>E14+E16+E23+E26</f>
        <v>2101640</v>
      </c>
    </row>
    <row r="28" spans="1:5" ht="21" customHeight="1">
      <c r="A28" s="35"/>
      <c r="B28" s="34"/>
      <c r="C28" s="35"/>
      <c r="D28" s="35"/>
      <c r="E28" s="35"/>
    </row>
  </sheetData>
  <mergeCells count="25">
    <mergeCell ref="A1:E1"/>
    <mergeCell ref="A15:A16"/>
    <mergeCell ref="C15:D15"/>
    <mergeCell ref="C16:D16"/>
    <mergeCell ref="A17:A23"/>
    <mergeCell ref="C17:D17"/>
    <mergeCell ref="C18:D18"/>
    <mergeCell ref="C19:D19"/>
    <mergeCell ref="A4:C4"/>
    <mergeCell ref="A8:C8"/>
    <mergeCell ref="A9:C9"/>
    <mergeCell ref="C12:D12"/>
    <mergeCell ref="A13:A14"/>
    <mergeCell ref="C13:D13"/>
    <mergeCell ref="C14:D14"/>
    <mergeCell ref="C20:D20"/>
    <mergeCell ref="C21:D21"/>
    <mergeCell ref="C22:D22"/>
    <mergeCell ref="C23:D23"/>
    <mergeCell ref="C24:D24"/>
    <mergeCell ref="A25:A26"/>
    <mergeCell ref="C25:D25"/>
    <mergeCell ref="C26:D26"/>
    <mergeCell ref="A27:B27"/>
    <mergeCell ref="C27:D27"/>
  </mergeCells>
  <phoneticPr fontId="2" type="noConversion"/>
  <pageMargins left="0.46" right="0.38" top="1" bottom="1" header="0.5" footer="0.5"/>
  <pageSetup paperSize="9" scale="93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E28"/>
  <sheetViews>
    <sheetView view="pageBreakPreview" topLeftCell="A16" zoomScaleSheetLayoutView="100" workbookViewId="0">
      <selection activeCell="B7" sqref="B7"/>
    </sheetView>
  </sheetViews>
  <sheetFormatPr defaultRowHeight="12.75"/>
  <cols>
    <col min="1" max="1" width="22.7109375" customWidth="1"/>
    <col min="2" max="2" width="15.5703125" customWidth="1"/>
    <col min="3" max="3" width="27.85546875" customWidth="1"/>
    <col min="4" max="4" width="14.140625" customWidth="1"/>
    <col min="5" max="5" width="17.28515625" customWidth="1"/>
    <col min="6" max="6" width="9.85546875" bestFit="1" customWidth="1"/>
  </cols>
  <sheetData>
    <row r="1" spans="1:5" ht="27">
      <c r="A1" s="270" t="s">
        <v>52</v>
      </c>
      <c r="B1" s="271"/>
      <c r="C1" s="271"/>
      <c r="D1" s="271"/>
      <c r="E1" s="272"/>
    </row>
    <row r="2" spans="1:5" ht="13.5">
      <c r="A2" s="35"/>
      <c r="B2" s="34"/>
      <c r="C2" s="35"/>
      <c r="D2" s="35"/>
      <c r="E2" s="35"/>
    </row>
    <row r="3" spans="1:5" ht="24.75" customHeight="1">
      <c r="A3" s="36" t="s">
        <v>165</v>
      </c>
      <c r="B3" s="34"/>
      <c r="C3" s="35"/>
      <c r="D3" s="35"/>
      <c r="E3" s="35"/>
    </row>
    <row r="4" spans="1:5" s="3" customFormat="1" ht="24.75" customHeight="1">
      <c r="A4" s="257" t="s">
        <v>166</v>
      </c>
      <c r="B4" s="276"/>
      <c r="C4" s="277"/>
      <c r="D4" s="181" t="s">
        <v>167</v>
      </c>
      <c r="E4" s="182" t="s">
        <v>168</v>
      </c>
    </row>
    <row r="5" spans="1:5" s="3" customFormat="1" ht="24.75" customHeight="1">
      <c r="A5" s="135" t="s">
        <v>169</v>
      </c>
      <c r="B5" s="136"/>
      <c r="C5" s="168"/>
      <c r="D5" s="183" t="s">
        <v>148</v>
      </c>
      <c r="E5" s="184">
        <v>1217701</v>
      </c>
    </row>
    <row r="6" spans="1:5" s="3" customFormat="1" ht="24.75" customHeight="1">
      <c r="A6" s="128" t="s">
        <v>171</v>
      </c>
      <c r="B6" s="129"/>
      <c r="C6" s="169"/>
      <c r="D6" s="185" t="s">
        <v>170</v>
      </c>
      <c r="E6" s="186">
        <v>497280</v>
      </c>
    </row>
    <row r="7" spans="1:5" s="3" customFormat="1" ht="24.75" customHeight="1">
      <c r="A7" s="128" t="s">
        <v>172</v>
      </c>
      <c r="B7" s="129"/>
      <c r="C7" s="169"/>
      <c r="D7" s="185" t="s">
        <v>186</v>
      </c>
      <c r="E7" s="186">
        <v>714000</v>
      </c>
    </row>
    <row r="8" spans="1:5" s="3" customFormat="1" ht="24.75" customHeight="1">
      <c r="A8" s="273" t="s">
        <v>173</v>
      </c>
      <c r="B8" s="274"/>
      <c r="C8" s="275"/>
      <c r="D8" s="187" t="s">
        <v>148</v>
      </c>
      <c r="E8" s="188">
        <v>800360</v>
      </c>
    </row>
    <row r="9" spans="1:5" s="3" customFormat="1" ht="24.75" customHeight="1">
      <c r="A9" s="244" t="s">
        <v>174</v>
      </c>
      <c r="B9" s="278"/>
      <c r="C9" s="279"/>
      <c r="D9" s="189" t="s">
        <v>175</v>
      </c>
      <c r="E9" s="190">
        <f>SUM(E5:E8)</f>
        <v>3229341</v>
      </c>
    </row>
    <row r="10" spans="1:5" ht="24.75" customHeight="1">
      <c r="A10" s="35"/>
      <c r="B10" s="34"/>
      <c r="C10" s="35"/>
      <c r="D10" s="35"/>
      <c r="E10" s="35"/>
    </row>
    <row r="11" spans="1:5" ht="24.75" customHeight="1">
      <c r="A11" s="36" t="s">
        <v>176</v>
      </c>
      <c r="B11" s="34"/>
      <c r="C11" s="35"/>
      <c r="D11" s="35"/>
      <c r="E11" s="35"/>
    </row>
    <row r="12" spans="1:5" ht="24.75" customHeight="1">
      <c r="A12" s="37" t="s">
        <v>140</v>
      </c>
      <c r="B12" s="37" t="s">
        <v>141</v>
      </c>
      <c r="C12" s="257" t="s">
        <v>142</v>
      </c>
      <c r="D12" s="258"/>
      <c r="E12" s="37" t="s">
        <v>143</v>
      </c>
    </row>
    <row r="13" spans="1:5" ht="24.75" customHeight="1">
      <c r="A13" s="259" t="s">
        <v>144</v>
      </c>
      <c r="B13" s="197">
        <v>40605</v>
      </c>
      <c r="C13" s="262" t="s">
        <v>187</v>
      </c>
      <c r="D13" s="263"/>
      <c r="E13" s="198">
        <v>512000</v>
      </c>
    </row>
    <row r="14" spans="1:5" ht="24.75" customHeight="1">
      <c r="A14" s="260"/>
      <c r="B14" s="197">
        <v>40627</v>
      </c>
      <c r="C14" s="264" t="s">
        <v>188</v>
      </c>
      <c r="D14" s="265"/>
      <c r="E14" s="199">
        <v>705701</v>
      </c>
    </row>
    <row r="15" spans="1:5" ht="24.75" customHeight="1">
      <c r="A15" s="261"/>
      <c r="B15" s="200" t="s">
        <v>147</v>
      </c>
      <c r="C15" s="266" t="s">
        <v>148</v>
      </c>
      <c r="D15" s="267"/>
      <c r="E15" s="201">
        <f>SUM(E13:E14)</f>
        <v>1217701</v>
      </c>
    </row>
    <row r="16" spans="1:5" ht="24.75" customHeight="1">
      <c r="A16" s="259" t="s">
        <v>178</v>
      </c>
      <c r="B16" s="203">
        <v>40610</v>
      </c>
      <c r="C16" s="287" t="s">
        <v>189</v>
      </c>
      <c r="D16" s="288"/>
      <c r="E16" s="210">
        <v>497280</v>
      </c>
    </row>
    <row r="17" spans="1:5" ht="24.75" customHeight="1">
      <c r="A17" s="261"/>
      <c r="B17" s="202" t="s">
        <v>147</v>
      </c>
      <c r="C17" s="246" t="s">
        <v>170</v>
      </c>
      <c r="D17" s="247"/>
      <c r="E17" s="201">
        <f>SUM(E16:E16)</f>
        <v>497280</v>
      </c>
    </row>
    <row r="18" spans="1:5" ht="24.75" customHeight="1">
      <c r="A18" s="259" t="s">
        <v>152</v>
      </c>
      <c r="B18" s="197">
        <v>40604</v>
      </c>
      <c r="C18" s="289" t="s">
        <v>190</v>
      </c>
      <c r="D18" s="290"/>
      <c r="E18" s="198">
        <v>77000</v>
      </c>
    </row>
    <row r="19" spans="1:5" ht="24.75" customHeight="1">
      <c r="A19" s="260"/>
      <c r="B19" s="197">
        <v>40608</v>
      </c>
      <c r="C19" s="264" t="s">
        <v>191</v>
      </c>
      <c r="D19" s="265"/>
      <c r="E19" s="199">
        <v>200000</v>
      </c>
    </row>
    <row r="20" spans="1:5" ht="24.75" customHeight="1">
      <c r="A20" s="260"/>
      <c r="B20" s="197">
        <v>40617</v>
      </c>
      <c r="C20" s="264" t="s">
        <v>192</v>
      </c>
      <c r="D20" s="265"/>
      <c r="E20" s="199">
        <v>200000</v>
      </c>
    </row>
    <row r="21" spans="1:5" ht="24.75" customHeight="1">
      <c r="A21" s="260"/>
      <c r="B21" s="197">
        <v>40620</v>
      </c>
      <c r="C21" s="264" t="s">
        <v>193</v>
      </c>
      <c r="D21" s="265"/>
      <c r="E21" s="199">
        <v>62000</v>
      </c>
    </row>
    <row r="22" spans="1:5" ht="24.75" customHeight="1">
      <c r="A22" s="260"/>
      <c r="B22" s="197">
        <v>40627</v>
      </c>
      <c r="C22" s="264" t="s">
        <v>194</v>
      </c>
      <c r="D22" s="265"/>
      <c r="E22" s="199">
        <v>175000</v>
      </c>
    </row>
    <row r="23" spans="1:5" ht="24.75" customHeight="1">
      <c r="A23" s="261"/>
      <c r="B23" s="202" t="s">
        <v>147</v>
      </c>
      <c r="C23" s="246" t="s">
        <v>186</v>
      </c>
      <c r="D23" s="247"/>
      <c r="E23" s="201">
        <f>SUM(E18:E22)</f>
        <v>714000</v>
      </c>
    </row>
    <row r="24" spans="1:5" ht="24.75" customHeight="1">
      <c r="A24" s="248" t="s">
        <v>160</v>
      </c>
      <c r="B24" s="204">
        <v>40631</v>
      </c>
      <c r="C24" s="251" t="s">
        <v>161</v>
      </c>
      <c r="D24" s="252"/>
      <c r="E24" s="205">
        <v>251760</v>
      </c>
    </row>
    <row r="25" spans="1:5" ht="24.75" customHeight="1">
      <c r="A25" s="249"/>
      <c r="B25" s="197">
        <v>40632</v>
      </c>
      <c r="C25" s="253" t="s">
        <v>162</v>
      </c>
      <c r="D25" s="254"/>
      <c r="E25" s="198">
        <v>548600</v>
      </c>
    </row>
    <row r="26" spans="1:5" ht="24.75" customHeight="1">
      <c r="A26" s="250"/>
      <c r="B26" s="206" t="s">
        <v>147</v>
      </c>
      <c r="C26" s="255" t="s">
        <v>148</v>
      </c>
      <c r="D26" s="256"/>
      <c r="E26" s="207">
        <f>SUM(E24:E25)</f>
        <v>800360</v>
      </c>
    </row>
    <row r="27" spans="1:5" ht="24.75" customHeight="1">
      <c r="A27" s="244" t="s">
        <v>163</v>
      </c>
      <c r="B27" s="245"/>
      <c r="C27" s="244" t="s">
        <v>175</v>
      </c>
      <c r="D27" s="245"/>
      <c r="E27" s="38">
        <f>SUM(E26,E23,E17,E15)</f>
        <v>3229341</v>
      </c>
    </row>
    <row r="28" spans="1:5" ht="21.75" customHeight="1"/>
  </sheetData>
  <mergeCells count="25">
    <mergeCell ref="A1:E1"/>
    <mergeCell ref="A4:C4"/>
    <mergeCell ref="A8:C8"/>
    <mergeCell ref="A9:C9"/>
    <mergeCell ref="C12:D12"/>
    <mergeCell ref="A13:A15"/>
    <mergeCell ref="C13:D13"/>
    <mergeCell ref="C14:D14"/>
    <mergeCell ref="C15:D15"/>
    <mergeCell ref="A16:A17"/>
    <mergeCell ref="C16:D16"/>
    <mergeCell ref="C17:D17"/>
    <mergeCell ref="A18:A23"/>
    <mergeCell ref="C18:D18"/>
    <mergeCell ref="C19:D19"/>
    <mergeCell ref="C20:D20"/>
    <mergeCell ref="C21:D21"/>
    <mergeCell ref="C22:D22"/>
    <mergeCell ref="C23:D23"/>
    <mergeCell ref="A24:A26"/>
    <mergeCell ref="C24:D24"/>
    <mergeCell ref="C25:D25"/>
    <mergeCell ref="C26:D26"/>
    <mergeCell ref="A27:B27"/>
    <mergeCell ref="C27:D27"/>
  </mergeCells>
  <phoneticPr fontId="2" type="noConversion"/>
  <pageMargins left="0.46" right="0.38" top="1" bottom="1" header="0.5" footer="0.5"/>
  <pageSetup paperSize="9" scale="9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K30"/>
  <sheetViews>
    <sheetView view="pageBreakPreview" topLeftCell="A22" zoomScaleSheetLayoutView="100" workbookViewId="0">
      <selection activeCell="C28" sqref="C28"/>
    </sheetView>
  </sheetViews>
  <sheetFormatPr defaultRowHeight="12.75"/>
  <cols>
    <col min="1" max="1" width="15.42578125" customWidth="1"/>
    <col min="2" max="2" width="14.140625" style="33" customWidth="1"/>
    <col min="3" max="3" width="37.140625" customWidth="1"/>
    <col min="4" max="4" width="9.5703125" customWidth="1"/>
    <col min="5" max="5" width="16.85546875" customWidth="1"/>
    <col min="6" max="6" width="10" customWidth="1"/>
    <col min="11" max="11" width="11.140625" bestFit="1" customWidth="1"/>
    <col min="12" max="12" width="10.28515625" bestFit="1" customWidth="1"/>
    <col min="13" max="13" width="9.7109375" bestFit="1" customWidth="1"/>
  </cols>
  <sheetData>
    <row r="1" spans="1:6" ht="25.5" customHeight="1">
      <c r="A1" s="270" t="s">
        <v>53</v>
      </c>
      <c r="B1" s="271"/>
      <c r="C1" s="271"/>
      <c r="D1" s="271"/>
      <c r="E1" s="271"/>
      <c r="F1" s="291"/>
    </row>
    <row r="2" spans="1:6" s="41" customFormat="1" ht="25.5" customHeight="1">
      <c r="A2" s="35"/>
      <c r="B2" s="34"/>
      <c r="C2" s="35"/>
      <c r="D2" s="35"/>
      <c r="E2" s="35"/>
      <c r="F2" s="35"/>
    </row>
    <row r="3" spans="1:6" ht="25.5" customHeight="1">
      <c r="A3" s="36" t="s">
        <v>165</v>
      </c>
      <c r="B3" s="43"/>
      <c r="C3" s="44"/>
      <c r="D3" s="35"/>
      <c r="E3" s="35"/>
      <c r="F3" s="35"/>
    </row>
    <row r="4" spans="1:6" ht="25.5" customHeight="1">
      <c r="A4" s="42"/>
      <c r="B4" s="43"/>
      <c r="C4" s="44"/>
      <c r="D4" s="35"/>
      <c r="E4" s="35"/>
      <c r="F4" s="35"/>
    </row>
    <row r="5" spans="1:6" ht="25.5" customHeight="1">
      <c r="A5" s="257" t="s">
        <v>166</v>
      </c>
      <c r="B5" s="276"/>
      <c r="C5" s="276"/>
      <c r="D5" s="37" t="s">
        <v>195</v>
      </c>
      <c r="E5" s="37" t="s">
        <v>168</v>
      </c>
      <c r="F5" s="194" t="s">
        <v>196</v>
      </c>
    </row>
    <row r="6" spans="1:6" ht="25.5" customHeight="1">
      <c r="A6" s="65" t="s">
        <v>197</v>
      </c>
      <c r="B6" s="78"/>
      <c r="C6" s="66"/>
      <c r="D6" s="67">
        <v>8</v>
      </c>
      <c r="E6" s="68">
        <f>E22</f>
        <v>4127669</v>
      </c>
      <c r="F6" s="133">
        <f>E6/$E$9*100</f>
        <v>73.683519969781614</v>
      </c>
    </row>
    <row r="7" spans="1:6" ht="25.5" customHeight="1">
      <c r="A7" s="65" t="s">
        <v>198</v>
      </c>
      <c r="B7" s="78"/>
      <c r="C7" s="66"/>
      <c r="D7" s="67">
        <v>2</v>
      </c>
      <c r="E7" s="68">
        <f>E25</f>
        <v>431600</v>
      </c>
      <c r="F7" s="133">
        <f>E7/$E$9*100</f>
        <v>7.704543949371363</v>
      </c>
    </row>
    <row r="8" spans="1:6" ht="25.5" customHeight="1">
      <c r="A8" s="292" t="s">
        <v>199</v>
      </c>
      <c r="B8" s="293"/>
      <c r="C8" s="293"/>
      <c r="D8" s="69">
        <v>3</v>
      </c>
      <c r="E8" s="70">
        <f>E29</f>
        <v>1042620</v>
      </c>
      <c r="F8" s="171">
        <f>E8/$E$9*100</f>
        <v>18.611936080847013</v>
      </c>
    </row>
    <row r="9" spans="1:6" ht="25.5" customHeight="1">
      <c r="A9" s="244" t="s">
        <v>200</v>
      </c>
      <c r="B9" s="278"/>
      <c r="C9" s="278"/>
      <c r="D9" s="59" t="s">
        <v>201</v>
      </c>
      <c r="E9" s="38">
        <f>SUM(E6:E8)</f>
        <v>5601889</v>
      </c>
      <c r="F9" s="170">
        <f>E9/$E$9*100</f>
        <v>100</v>
      </c>
    </row>
    <row r="10" spans="1:6" ht="25.5" customHeight="1">
      <c r="A10" s="35"/>
      <c r="B10" s="34"/>
      <c r="C10" s="35"/>
      <c r="D10" s="35"/>
      <c r="E10" s="35"/>
      <c r="F10" s="35"/>
    </row>
    <row r="11" spans="1:6" ht="25.5" customHeight="1">
      <c r="A11" s="36" t="s">
        <v>202</v>
      </c>
      <c r="B11" s="43"/>
      <c r="C11" s="35"/>
      <c r="D11" s="35"/>
      <c r="E11" s="35"/>
      <c r="F11" s="35"/>
    </row>
    <row r="12" spans="1:6" ht="25.5" customHeight="1">
      <c r="A12" s="42"/>
      <c r="B12" s="43"/>
      <c r="C12" s="35"/>
      <c r="D12" s="35"/>
      <c r="E12" s="35"/>
      <c r="F12" s="35"/>
    </row>
    <row r="13" spans="1:6" ht="25.5" customHeight="1">
      <c r="A13" s="37" t="s">
        <v>203</v>
      </c>
      <c r="B13" s="37" t="s">
        <v>204</v>
      </c>
      <c r="C13" s="257" t="s">
        <v>205</v>
      </c>
      <c r="D13" s="258"/>
      <c r="E13" s="191" t="s">
        <v>206</v>
      </c>
      <c r="F13" s="37" t="s">
        <v>207</v>
      </c>
    </row>
    <row r="14" spans="1:6" s="41" customFormat="1" ht="25.5" customHeight="1">
      <c r="A14" s="243" t="s">
        <v>208</v>
      </c>
      <c r="B14" s="121">
        <v>40549</v>
      </c>
      <c r="C14" s="81" t="s">
        <v>209</v>
      </c>
      <c r="D14" s="122"/>
      <c r="E14" s="137">
        <v>780450</v>
      </c>
      <c r="F14" s="131"/>
    </row>
    <row r="15" spans="1:6" s="41" customFormat="1" ht="25.5" customHeight="1">
      <c r="A15" s="233"/>
      <c r="B15" s="121">
        <v>40549</v>
      </c>
      <c r="C15" s="81" t="s">
        <v>210</v>
      </c>
      <c r="D15" s="122"/>
      <c r="E15" s="132">
        <v>94380</v>
      </c>
      <c r="F15" s="131"/>
    </row>
    <row r="16" spans="1:6" s="41" customFormat="1" ht="25.5" customHeight="1">
      <c r="A16" s="233"/>
      <c r="B16" s="121">
        <v>40551</v>
      </c>
      <c r="C16" s="81" t="s">
        <v>209</v>
      </c>
      <c r="D16" s="122"/>
      <c r="E16" s="132">
        <v>267745</v>
      </c>
      <c r="F16" s="131"/>
    </row>
    <row r="17" spans="1:11" s="41" customFormat="1" ht="25.5" customHeight="1">
      <c r="A17" s="233"/>
      <c r="B17" s="121">
        <v>40552</v>
      </c>
      <c r="C17" s="81" t="s">
        <v>210</v>
      </c>
      <c r="D17" s="122"/>
      <c r="E17" s="132">
        <v>297060</v>
      </c>
      <c r="F17" s="131"/>
    </row>
    <row r="18" spans="1:11" s="41" customFormat="1" ht="25.5" customHeight="1">
      <c r="A18" s="233"/>
      <c r="B18" s="121">
        <v>40554</v>
      </c>
      <c r="C18" s="81" t="s">
        <v>211</v>
      </c>
      <c r="D18" s="122"/>
      <c r="E18" s="132">
        <v>1800000</v>
      </c>
      <c r="F18" s="131"/>
    </row>
    <row r="19" spans="1:11" s="41" customFormat="1" ht="25.5" customHeight="1">
      <c r="A19" s="233"/>
      <c r="B19" s="121">
        <v>40562</v>
      </c>
      <c r="C19" s="81" t="s">
        <v>209</v>
      </c>
      <c r="D19" s="122"/>
      <c r="E19" s="132">
        <v>700000</v>
      </c>
      <c r="F19" s="131"/>
    </row>
    <row r="20" spans="1:11" s="41" customFormat="1" ht="25.5" customHeight="1">
      <c r="A20" s="233"/>
      <c r="B20" s="121">
        <v>40562</v>
      </c>
      <c r="C20" s="122" t="s">
        <v>212</v>
      </c>
      <c r="D20" s="122"/>
      <c r="E20" s="132">
        <v>80344</v>
      </c>
      <c r="F20" s="131"/>
    </row>
    <row r="21" spans="1:11" s="41" customFormat="1" ht="25.5" customHeight="1">
      <c r="A21" s="233"/>
      <c r="B21" s="121">
        <v>40563</v>
      </c>
      <c r="C21" s="122" t="s">
        <v>213</v>
      </c>
      <c r="D21" s="122"/>
      <c r="E21" s="138">
        <v>107690</v>
      </c>
      <c r="F21" s="131"/>
    </row>
    <row r="22" spans="1:11" ht="25.5" customHeight="1">
      <c r="A22" s="294"/>
      <c r="B22" s="56" t="s">
        <v>214</v>
      </c>
      <c r="C22" s="295" t="s">
        <v>223</v>
      </c>
      <c r="D22" s="296"/>
      <c r="E22" s="192">
        <f>SUM(E14:E21)</f>
        <v>4127669</v>
      </c>
      <c r="F22" s="87"/>
      <c r="K22" s="211"/>
    </row>
    <row r="23" spans="1:11" ht="25.5" customHeight="1">
      <c r="A23" s="243" t="s">
        <v>215</v>
      </c>
      <c r="B23" s="121">
        <v>40548</v>
      </c>
      <c r="C23" s="81" t="s">
        <v>216</v>
      </c>
      <c r="D23" s="118"/>
      <c r="E23" s="83">
        <v>150000</v>
      </c>
      <c r="F23" s="96"/>
    </row>
    <row r="24" spans="1:11" ht="25.5" customHeight="1">
      <c r="A24" s="233"/>
      <c r="B24" s="121">
        <v>40555</v>
      </c>
      <c r="C24" s="81" t="s">
        <v>217</v>
      </c>
      <c r="D24" s="174"/>
      <c r="E24" s="83">
        <v>281600</v>
      </c>
      <c r="F24" s="96"/>
    </row>
    <row r="25" spans="1:11" ht="25.5" customHeight="1">
      <c r="A25" s="294"/>
      <c r="B25" s="56" t="s">
        <v>214</v>
      </c>
      <c r="C25" s="295" t="s">
        <v>218</v>
      </c>
      <c r="D25" s="296"/>
      <c r="E25" s="57">
        <f>SUM(E23:E24)</f>
        <v>431600</v>
      </c>
      <c r="F25" s="58"/>
    </row>
    <row r="26" spans="1:11" ht="25.5" customHeight="1">
      <c r="A26" s="259" t="s">
        <v>219</v>
      </c>
      <c r="B26" s="217" t="s">
        <v>220</v>
      </c>
      <c r="C26" s="120" t="s">
        <v>19</v>
      </c>
      <c r="D26" s="119"/>
      <c r="E26" s="84">
        <v>469620</v>
      </c>
      <c r="F26" s="40"/>
    </row>
    <row r="27" spans="1:11" ht="25.5" customHeight="1">
      <c r="A27" s="260"/>
      <c r="B27" s="173" t="s">
        <v>220</v>
      </c>
      <c r="C27" s="122" t="s">
        <v>249</v>
      </c>
      <c r="D27" s="172"/>
      <c r="E27" s="132">
        <v>83000</v>
      </c>
      <c r="F27" s="40"/>
    </row>
    <row r="28" spans="1:11" ht="25.5" customHeight="1">
      <c r="A28" s="260"/>
      <c r="B28" s="218" t="s">
        <v>220</v>
      </c>
      <c r="C28" s="122" t="s">
        <v>250</v>
      </c>
      <c r="D28" s="122"/>
      <c r="E28" s="132">
        <v>490000</v>
      </c>
      <c r="F28" s="40"/>
    </row>
    <row r="29" spans="1:11" ht="25.5" customHeight="1">
      <c r="A29" s="297"/>
      <c r="B29" s="59" t="s">
        <v>214</v>
      </c>
      <c r="C29" s="298" t="s">
        <v>221</v>
      </c>
      <c r="D29" s="299"/>
      <c r="E29" s="38">
        <f>SUM(E26:E28)</f>
        <v>1042620</v>
      </c>
      <c r="F29" s="60"/>
    </row>
    <row r="30" spans="1:11" ht="25.5" customHeight="1">
      <c r="A30" s="244" t="s">
        <v>222</v>
      </c>
      <c r="B30" s="245"/>
      <c r="C30" s="244" t="s">
        <v>224</v>
      </c>
      <c r="D30" s="278"/>
      <c r="E30" s="38">
        <f>E9</f>
        <v>5601889</v>
      </c>
      <c r="F30" s="39"/>
      <c r="K30" s="212"/>
    </row>
  </sheetData>
  <mergeCells count="13">
    <mergeCell ref="A30:B30"/>
    <mergeCell ref="C30:D30"/>
    <mergeCell ref="A1:F1"/>
    <mergeCell ref="A5:C5"/>
    <mergeCell ref="A8:C8"/>
    <mergeCell ref="A9:C9"/>
    <mergeCell ref="C13:D13"/>
    <mergeCell ref="A14:A22"/>
    <mergeCell ref="C22:D22"/>
    <mergeCell ref="A23:A25"/>
    <mergeCell ref="C25:D25"/>
    <mergeCell ref="A26:A29"/>
    <mergeCell ref="C29:D29"/>
  </mergeCells>
  <phoneticPr fontId="2" type="noConversion"/>
  <pageMargins left="0.35433070866141736" right="0.35433070866141736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K28"/>
  <sheetViews>
    <sheetView view="pageBreakPreview" topLeftCell="A16" zoomScaleSheetLayoutView="100" workbookViewId="0">
      <selection activeCell="C17" sqref="C17"/>
    </sheetView>
  </sheetViews>
  <sheetFormatPr defaultRowHeight="12.75"/>
  <cols>
    <col min="1" max="1" width="26.85546875" customWidth="1"/>
    <col min="2" max="2" width="16.5703125" style="33" customWidth="1"/>
    <col min="3" max="3" width="39.42578125" customWidth="1"/>
    <col min="4" max="4" width="9.42578125" customWidth="1"/>
    <col min="5" max="5" width="18.5703125" customWidth="1"/>
    <col min="6" max="6" width="10" customWidth="1"/>
    <col min="11" max="11" width="11.140625" bestFit="1" customWidth="1"/>
    <col min="12" max="12" width="10.28515625" bestFit="1" customWidth="1"/>
    <col min="13" max="13" width="9.7109375" bestFit="1" customWidth="1"/>
  </cols>
  <sheetData>
    <row r="1" spans="1:6" ht="25.5" customHeight="1">
      <c r="A1" s="270" t="s">
        <v>46</v>
      </c>
      <c r="B1" s="271"/>
      <c r="C1" s="271"/>
      <c r="D1" s="271"/>
      <c r="E1" s="271"/>
      <c r="F1" s="291"/>
    </row>
    <row r="2" spans="1:6" ht="25.5" customHeight="1">
      <c r="A2" s="35"/>
      <c r="B2" s="34"/>
      <c r="C2" s="35"/>
      <c r="D2" s="35"/>
      <c r="E2" s="35"/>
      <c r="F2" s="35"/>
    </row>
    <row r="3" spans="1:6" ht="25.5" customHeight="1">
      <c r="A3" s="36" t="s">
        <v>165</v>
      </c>
      <c r="B3" s="43"/>
      <c r="C3" s="44"/>
      <c r="D3" s="35"/>
      <c r="E3" s="35"/>
      <c r="F3" s="35"/>
    </row>
    <row r="4" spans="1:6" ht="25.5" customHeight="1">
      <c r="A4" s="42"/>
      <c r="B4" s="43"/>
      <c r="C4" s="44"/>
      <c r="D4" s="35"/>
      <c r="E4" s="35"/>
      <c r="F4" s="35"/>
    </row>
    <row r="5" spans="1:6" ht="25.5" customHeight="1">
      <c r="A5" s="257" t="s">
        <v>166</v>
      </c>
      <c r="B5" s="276"/>
      <c r="C5" s="276"/>
      <c r="D5" s="37" t="s">
        <v>195</v>
      </c>
      <c r="E5" s="37" t="s">
        <v>168</v>
      </c>
      <c r="F5" s="194" t="s">
        <v>196</v>
      </c>
    </row>
    <row r="6" spans="1:6" ht="25.5" customHeight="1">
      <c r="A6" s="65" t="s">
        <v>197</v>
      </c>
      <c r="B6" s="78"/>
      <c r="C6" s="66"/>
      <c r="D6" s="67">
        <v>6</v>
      </c>
      <c r="E6" s="68">
        <f>E20</f>
        <v>2087560</v>
      </c>
      <c r="F6" s="133">
        <f>E6/$E$9*100</f>
        <v>48.814000037413244</v>
      </c>
    </row>
    <row r="7" spans="1:6" ht="25.5" customHeight="1">
      <c r="A7" s="65" t="s">
        <v>198</v>
      </c>
      <c r="B7" s="78"/>
      <c r="C7" s="66"/>
      <c r="D7" s="67">
        <v>2</v>
      </c>
      <c r="E7" s="68">
        <f>E23</f>
        <v>1104300</v>
      </c>
      <c r="F7" s="133">
        <f>E7/$E$9*100</f>
        <v>25.822156125484035</v>
      </c>
    </row>
    <row r="8" spans="1:6" ht="25.5" customHeight="1">
      <c r="A8" s="292" t="s">
        <v>225</v>
      </c>
      <c r="B8" s="293"/>
      <c r="C8" s="293"/>
      <c r="D8" s="69">
        <v>3</v>
      </c>
      <c r="E8" s="70">
        <f>E27</f>
        <v>1084700</v>
      </c>
      <c r="F8" s="171">
        <f>E8/$E$9*100</f>
        <v>25.363843837102717</v>
      </c>
    </row>
    <row r="9" spans="1:6" ht="25.5" customHeight="1">
      <c r="A9" s="244" t="s">
        <v>174</v>
      </c>
      <c r="B9" s="278"/>
      <c r="C9" s="278"/>
      <c r="D9" s="59" t="s">
        <v>226</v>
      </c>
      <c r="E9" s="38">
        <f>SUM(E6:E8)</f>
        <v>4276560</v>
      </c>
      <c r="F9" s="170">
        <f>E9/$E$9*100</f>
        <v>100</v>
      </c>
    </row>
    <row r="10" spans="1:6" ht="25.5" customHeight="1">
      <c r="A10" s="35"/>
      <c r="B10" s="34"/>
      <c r="C10" s="35"/>
      <c r="D10" s="35"/>
      <c r="E10" s="35"/>
      <c r="F10" s="35"/>
    </row>
    <row r="11" spans="1:6" ht="25.5" customHeight="1">
      <c r="A11" s="36" t="s">
        <v>176</v>
      </c>
      <c r="B11" s="43"/>
      <c r="C11" s="35"/>
      <c r="D11" s="35"/>
      <c r="E11" s="35"/>
      <c r="F11" s="35"/>
    </row>
    <row r="12" spans="1:6" ht="25.5" customHeight="1">
      <c r="A12" s="42"/>
      <c r="B12" s="43"/>
      <c r="C12" s="35"/>
      <c r="D12" s="35"/>
      <c r="E12" s="35"/>
      <c r="F12" s="35"/>
    </row>
    <row r="13" spans="1:6" ht="25.5" customHeight="1">
      <c r="A13" s="37" t="s">
        <v>140</v>
      </c>
      <c r="B13" s="37" t="s">
        <v>141</v>
      </c>
      <c r="C13" s="257" t="s">
        <v>142</v>
      </c>
      <c r="D13" s="258"/>
      <c r="E13" s="191" t="s">
        <v>143</v>
      </c>
      <c r="F13" s="37" t="s">
        <v>227</v>
      </c>
    </row>
    <row r="14" spans="1:6" s="41" customFormat="1" ht="25.5" customHeight="1">
      <c r="A14" s="243" t="s">
        <v>178</v>
      </c>
      <c r="B14" s="121">
        <v>40575</v>
      </c>
      <c r="C14" s="81" t="s">
        <v>228</v>
      </c>
      <c r="D14" s="122"/>
      <c r="E14" s="137">
        <v>181500</v>
      </c>
      <c r="F14" s="131"/>
    </row>
    <row r="15" spans="1:6" s="41" customFormat="1" ht="25.5" customHeight="1">
      <c r="A15" s="233"/>
      <c r="B15" s="121">
        <v>40582</v>
      </c>
      <c r="C15" s="81" t="s">
        <v>229</v>
      </c>
      <c r="D15" s="122"/>
      <c r="E15" s="132">
        <v>191180</v>
      </c>
      <c r="F15" s="131"/>
    </row>
    <row r="16" spans="1:6" s="41" customFormat="1" ht="25.5" customHeight="1">
      <c r="A16" s="233"/>
      <c r="B16" s="121">
        <v>40582</v>
      </c>
      <c r="C16" s="81" t="s">
        <v>229</v>
      </c>
      <c r="D16" s="122"/>
      <c r="E16" s="132">
        <v>275000</v>
      </c>
      <c r="F16" s="131"/>
    </row>
    <row r="17" spans="1:11" s="41" customFormat="1" ht="25.5" customHeight="1">
      <c r="A17" s="233"/>
      <c r="B17" s="121">
        <v>40584</v>
      </c>
      <c r="C17" s="122" t="s">
        <v>230</v>
      </c>
      <c r="D17" s="122"/>
      <c r="E17" s="132">
        <v>1152900</v>
      </c>
      <c r="F17" s="131"/>
    </row>
    <row r="18" spans="1:11" s="41" customFormat="1" ht="25.5" customHeight="1">
      <c r="A18" s="233"/>
      <c r="B18" s="121">
        <v>40588</v>
      </c>
      <c r="C18" s="81" t="s">
        <v>228</v>
      </c>
      <c r="D18" s="122"/>
      <c r="E18" s="132">
        <v>166980</v>
      </c>
      <c r="F18" s="131"/>
    </row>
    <row r="19" spans="1:11" s="41" customFormat="1" ht="25.5" customHeight="1">
      <c r="A19" s="233"/>
      <c r="B19" s="121">
        <v>40591</v>
      </c>
      <c r="C19" s="81" t="s">
        <v>229</v>
      </c>
      <c r="D19" s="122"/>
      <c r="E19" s="132">
        <v>120000</v>
      </c>
      <c r="F19" s="131"/>
    </row>
    <row r="20" spans="1:11" ht="25.5" customHeight="1">
      <c r="A20" s="294"/>
      <c r="B20" s="56" t="s">
        <v>147</v>
      </c>
      <c r="C20" s="295" t="s">
        <v>159</v>
      </c>
      <c r="D20" s="296"/>
      <c r="E20" s="57">
        <f>SUM(E14:E19)</f>
        <v>2087560</v>
      </c>
      <c r="F20" s="87"/>
      <c r="K20" s="211"/>
    </row>
    <row r="21" spans="1:11" ht="25.5" customHeight="1">
      <c r="A21" s="243" t="s">
        <v>231</v>
      </c>
      <c r="B21" s="121">
        <v>40575</v>
      </c>
      <c r="C21" s="81" t="s">
        <v>232</v>
      </c>
      <c r="D21" s="118"/>
      <c r="E21" s="83">
        <v>619300</v>
      </c>
      <c r="F21" s="96"/>
    </row>
    <row r="22" spans="1:11" ht="25.5" customHeight="1">
      <c r="A22" s="233"/>
      <c r="B22" s="121">
        <v>40602</v>
      </c>
      <c r="C22" s="81" t="s">
        <v>233</v>
      </c>
      <c r="D22" s="82"/>
      <c r="E22" s="83">
        <v>485000</v>
      </c>
      <c r="F22" s="96"/>
    </row>
    <row r="23" spans="1:11" ht="25.5" customHeight="1">
      <c r="A23" s="294"/>
      <c r="B23" s="56" t="s">
        <v>147</v>
      </c>
      <c r="C23" s="295" t="s">
        <v>148</v>
      </c>
      <c r="D23" s="296"/>
      <c r="E23" s="57">
        <f>SUM(E21:E22)</f>
        <v>1104300</v>
      </c>
      <c r="F23" s="58"/>
    </row>
    <row r="24" spans="1:11" ht="25.5" customHeight="1">
      <c r="A24" s="259" t="s">
        <v>234</v>
      </c>
      <c r="B24" s="174" t="s">
        <v>235</v>
      </c>
      <c r="C24" s="120" t="s">
        <v>19</v>
      </c>
      <c r="D24" s="119"/>
      <c r="E24" s="84">
        <v>488200</v>
      </c>
      <c r="F24" s="40"/>
    </row>
    <row r="25" spans="1:11" ht="25.5" customHeight="1">
      <c r="A25" s="260"/>
      <c r="B25" s="174" t="s">
        <v>235</v>
      </c>
      <c r="C25" s="122" t="s">
        <v>236</v>
      </c>
      <c r="D25" s="172"/>
      <c r="E25" s="132">
        <v>116500</v>
      </c>
      <c r="F25" s="40"/>
    </row>
    <row r="26" spans="1:11" ht="25.5" customHeight="1">
      <c r="A26" s="260"/>
      <c r="B26" s="174" t="s">
        <v>235</v>
      </c>
      <c r="C26" s="122" t="s">
        <v>237</v>
      </c>
      <c r="D26" s="122"/>
      <c r="E26" s="132">
        <v>480000</v>
      </c>
      <c r="F26" s="40"/>
    </row>
    <row r="27" spans="1:11" ht="25.5" customHeight="1">
      <c r="A27" s="297"/>
      <c r="B27" s="59" t="s">
        <v>147</v>
      </c>
      <c r="C27" s="298" t="s">
        <v>238</v>
      </c>
      <c r="D27" s="299"/>
      <c r="E27" s="38">
        <f>SUM(E24:E26)</f>
        <v>1084700</v>
      </c>
      <c r="F27" s="60"/>
    </row>
    <row r="28" spans="1:11" ht="25.5" customHeight="1">
      <c r="A28" s="244" t="s">
        <v>239</v>
      </c>
      <c r="B28" s="245"/>
      <c r="C28" s="244" t="s">
        <v>226</v>
      </c>
      <c r="D28" s="278"/>
      <c r="E28" s="38">
        <f>E9</f>
        <v>4276560</v>
      </c>
      <c r="F28" s="39"/>
      <c r="K28" s="212"/>
    </row>
  </sheetData>
  <mergeCells count="13">
    <mergeCell ref="A24:A27"/>
    <mergeCell ref="C27:D27"/>
    <mergeCell ref="A28:B28"/>
    <mergeCell ref="C28:D28"/>
    <mergeCell ref="A1:F1"/>
    <mergeCell ref="A5:C5"/>
    <mergeCell ref="A8:C8"/>
    <mergeCell ref="A9:C9"/>
    <mergeCell ref="C13:D13"/>
    <mergeCell ref="A14:A20"/>
    <mergeCell ref="C20:D20"/>
    <mergeCell ref="A21:A23"/>
    <mergeCell ref="C23:D23"/>
  </mergeCells>
  <phoneticPr fontId="2" type="noConversion"/>
  <pageMargins left="0.35433070866141736" right="0.35433070866141736" top="0.98425196850393704" bottom="0.98425196850393704" header="0.51181102362204722" footer="0.51181102362204722"/>
  <pageSetup paperSize="9" scale="81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K31"/>
  <sheetViews>
    <sheetView view="pageBreakPreview" zoomScaleSheetLayoutView="100" workbookViewId="0">
      <selection activeCell="B30" sqref="B30"/>
    </sheetView>
  </sheetViews>
  <sheetFormatPr defaultRowHeight="12.75"/>
  <cols>
    <col min="1" max="1" width="15.42578125" customWidth="1"/>
    <col min="2" max="2" width="14.140625" style="33" customWidth="1"/>
    <col min="3" max="3" width="35.28515625" customWidth="1"/>
    <col min="4" max="4" width="10.7109375" customWidth="1"/>
    <col min="5" max="5" width="17.42578125" customWidth="1"/>
    <col min="6" max="6" width="10" customWidth="1"/>
    <col min="11" max="11" width="11.140625" bestFit="1" customWidth="1"/>
    <col min="12" max="12" width="10.28515625" bestFit="1" customWidth="1"/>
    <col min="13" max="13" width="9.7109375" bestFit="1" customWidth="1"/>
  </cols>
  <sheetData>
    <row r="1" spans="1:6" ht="22.5" customHeight="1">
      <c r="A1" s="270" t="s">
        <v>54</v>
      </c>
      <c r="B1" s="271"/>
      <c r="C1" s="271"/>
      <c r="D1" s="271"/>
      <c r="E1" s="271"/>
      <c r="F1" s="291"/>
    </row>
    <row r="2" spans="1:6" ht="22.5" customHeight="1">
      <c r="A2" s="35"/>
      <c r="B2" s="34"/>
      <c r="C2" s="35"/>
      <c r="D2" s="35"/>
      <c r="E2" s="35"/>
      <c r="F2" s="35"/>
    </row>
    <row r="3" spans="1:6" ht="22.5" customHeight="1">
      <c r="A3" s="36" t="s">
        <v>165</v>
      </c>
      <c r="B3" s="43"/>
      <c r="C3" s="44"/>
      <c r="D3" s="35"/>
      <c r="E3" s="35"/>
      <c r="F3" s="35"/>
    </row>
    <row r="4" spans="1:6" ht="22.5" customHeight="1">
      <c r="A4" s="42"/>
      <c r="B4" s="43"/>
      <c r="C4" s="44"/>
      <c r="D4" s="35"/>
      <c r="E4" s="35"/>
      <c r="F4" s="35"/>
    </row>
    <row r="5" spans="1:6" ht="22.5" customHeight="1">
      <c r="A5" s="257" t="s">
        <v>166</v>
      </c>
      <c r="B5" s="276"/>
      <c r="C5" s="276"/>
      <c r="D5" s="37" t="s">
        <v>195</v>
      </c>
      <c r="E5" s="37" t="s">
        <v>168</v>
      </c>
      <c r="F5" s="194" t="s">
        <v>196</v>
      </c>
    </row>
    <row r="6" spans="1:6" ht="22.5" customHeight="1">
      <c r="A6" s="65" t="s">
        <v>197</v>
      </c>
      <c r="B6" s="78"/>
      <c r="C6" s="66"/>
      <c r="D6" s="67">
        <v>6</v>
      </c>
      <c r="E6" s="68">
        <f>E21</f>
        <v>2638620</v>
      </c>
      <c r="F6" s="133">
        <f>E6/$E$9*100</f>
        <v>60.657094384905029</v>
      </c>
    </row>
    <row r="7" spans="1:6" ht="22.5" customHeight="1">
      <c r="A7" s="65" t="s">
        <v>198</v>
      </c>
      <c r="B7" s="78"/>
      <c r="C7" s="66"/>
      <c r="D7" s="67">
        <v>3</v>
      </c>
      <c r="E7" s="68">
        <f>E26</f>
        <v>693400</v>
      </c>
      <c r="F7" s="133">
        <f>E7/$E$9*100</f>
        <v>15.940010022850259</v>
      </c>
    </row>
    <row r="8" spans="1:6" ht="22.5" customHeight="1">
      <c r="A8" s="292" t="s">
        <v>225</v>
      </c>
      <c r="B8" s="293"/>
      <c r="C8" s="293"/>
      <c r="D8" s="69">
        <v>3</v>
      </c>
      <c r="E8" s="70">
        <f>E30</f>
        <v>1018040</v>
      </c>
      <c r="F8" s="171">
        <f>E8/$E$9*100</f>
        <v>23.402895592244704</v>
      </c>
    </row>
    <row r="9" spans="1:6" ht="22.5" customHeight="1">
      <c r="A9" s="244" t="s">
        <v>174</v>
      </c>
      <c r="B9" s="278"/>
      <c r="C9" s="278"/>
      <c r="D9" s="59" t="s">
        <v>164</v>
      </c>
      <c r="E9" s="38">
        <f>SUM(E6:E8)</f>
        <v>4350060</v>
      </c>
      <c r="F9" s="170">
        <f>E9/$E$9*100</f>
        <v>100</v>
      </c>
    </row>
    <row r="10" spans="1:6" ht="22.5" customHeight="1">
      <c r="A10" s="35"/>
      <c r="B10" s="34"/>
      <c r="C10" s="35"/>
      <c r="D10" s="35"/>
      <c r="E10" s="35"/>
      <c r="F10" s="35"/>
    </row>
    <row r="11" spans="1:6" ht="22.5" customHeight="1">
      <c r="A11" s="36" t="s">
        <v>176</v>
      </c>
      <c r="B11" s="43"/>
      <c r="C11" s="35"/>
      <c r="D11" s="35"/>
      <c r="E11" s="35"/>
      <c r="F11" s="35"/>
    </row>
    <row r="12" spans="1:6" ht="22.5" customHeight="1">
      <c r="A12" s="42"/>
      <c r="B12" s="43"/>
      <c r="C12" s="35"/>
      <c r="D12" s="35"/>
      <c r="E12" s="35"/>
      <c r="F12" s="35"/>
    </row>
    <row r="13" spans="1:6" ht="22.5" customHeight="1">
      <c r="A13" s="37" t="s">
        <v>140</v>
      </c>
      <c r="B13" s="37" t="s">
        <v>141</v>
      </c>
      <c r="C13" s="257" t="s">
        <v>142</v>
      </c>
      <c r="D13" s="258"/>
      <c r="E13" s="191" t="s">
        <v>143</v>
      </c>
      <c r="F13" s="37" t="s">
        <v>227</v>
      </c>
    </row>
    <row r="14" spans="1:6" s="41" customFormat="1" ht="22.5" customHeight="1">
      <c r="A14" s="243" t="s">
        <v>178</v>
      </c>
      <c r="B14" s="121">
        <v>40604</v>
      </c>
      <c r="C14" s="81" t="s">
        <v>229</v>
      </c>
      <c r="D14" s="122"/>
      <c r="E14" s="137">
        <v>276100</v>
      </c>
      <c r="F14" s="131"/>
    </row>
    <row r="15" spans="1:6" s="41" customFormat="1" ht="22.5" customHeight="1">
      <c r="A15" s="233"/>
      <c r="B15" s="121">
        <v>40606</v>
      </c>
      <c r="C15" s="122" t="s">
        <v>187</v>
      </c>
      <c r="D15" s="122"/>
      <c r="E15" s="132">
        <v>420200</v>
      </c>
      <c r="F15" s="131"/>
    </row>
    <row r="16" spans="1:6" s="41" customFormat="1" ht="22.5" customHeight="1">
      <c r="A16" s="233"/>
      <c r="B16" s="121">
        <v>40607</v>
      </c>
      <c r="C16" s="81" t="s">
        <v>229</v>
      </c>
      <c r="D16" s="122"/>
      <c r="E16" s="132">
        <v>200000</v>
      </c>
      <c r="F16" s="131"/>
    </row>
    <row r="17" spans="1:11" s="41" customFormat="1" ht="22.5" customHeight="1">
      <c r="A17" s="233"/>
      <c r="B17" s="121">
        <v>40611</v>
      </c>
      <c r="C17" s="81" t="s">
        <v>228</v>
      </c>
      <c r="D17" s="122"/>
      <c r="E17" s="132">
        <v>330000</v>
      </c>
      <c r="F17" s="131"/>
    </row>
    <row r="18" spans="1:11" s="41" customFormat="1" ht="22.5" customHeight="1">
      <c r="A18" s="233"/>
      <c r="B18" s="121">
        <v>40624</v>
      </c>
      <c r="C18" s="81" t="s">
        <v>228</v>
      </c>
      <c r="D18" s="122"/>
      <c r="E18" s="132">
        <v>805000</v>
      </c>
      <c r="F18" s="131"/>
    </row>
    <row r="19" spans="1:11" s="41" customFormat="1" ht="22.5" customHeight="1">
      <c r="A19" s="233"/>
      <c r="B19" s="121">
        <v>40625</v>
      </c>
      <c r="C19" s="122" t="s">
        <v>187</v>
      </c>
      <c r="D19" s="122"/>
      <c r="E19" s="132">
        <v>391940</v>
      </c>
      <c r="F19" s="131"/>
    </row>
    <row r="20" spans="1:11" s="41" customFormat="1" ht="22.5" customHeight="1">
      <c r="A20" s="233"/>
      <c r="B20" s="213">
        <v>40630</v>
      </c>
      <c r="C20" s="122" t="s">
        <v>229</v>
      </c>
      <c r="D20" s="122"/>
      <c r="E20" s="138">
        <v>215380</v>
      </c>
      <c r="F20" s="131"/>
    </row>
    <row r="21" spans="1:11" ht="22.5" customHeight="1">
      <c r="A21" s="294"/>
      <c r="B21" s="56" t="s">
        <v>147</v>
      </c>
      <c r="C21" s="295" t="s">
        <v>159</v>
      </c>
      <c r="D21" s="296"/>
      <c r="E21" s="192">
        <f>SUM(E14:E20)</f>
        <v>2638620</v>
      </c>
      <c r="F21" s="87"/>
      <c r="K21" s="211"/>
    </row>
    <row r="22" spans="1:11" ht="22.5" customHeight="1">
      <c r="A22" s="243" t="s">
        <v>231</v>
      </c>
      <c r="B22" s="121">
        <v>40609</v>
      </c>
      <c r="C22" s="81" t="s">
        <v>240</v>
      </c>
      <c r="D22" s="214"/>
      <c r="E22" s="137">
        <v>72000</v>
      </c>
      <c r="F22" s="96"/>
    </row>
    <row r="23" spans="1:11" ht="22.5" customHeight="1">
      <c r="A23" s="233"/>
      <c r="B23" s="121">
        <v>40610</v>
      </c>
      <c r="C23" s="81" t="s">
        <v>241</v>
      </c>
      <c r="D23" s="214"/>
      <c r="E23" s="132">
        <v>348000</v>
      </c>
      <c r="F23" s="96"/>
    </row>
    <row r="24" spans="1:11" ht="22.5" customHeight="1">
      <c r="A24" s="233"/>
      <c r="B24" s="121">
        <v>40631</v>
      </c>
      <c r="C24" s="81" t="s">
        <v>242</v>
      </c>
      <c r="D24" s="122"/>
      <c r="E24" s="132">
        <v>126000</v>
      </c>
      <c r="F24" s="96"/>
    </row>
    <row r="25" spans="1:11" ht="22.5" customHeight="1">
      <c r="A25" s="300"/>
      <c r="B25" s="121">
        <v>40632</v>
      </c>
      <c r="C25" s="81" t="s">
        <v>243</v>
      </c>
      <c r="D25" s="82"/>
      <c r="E25" s="215">
        <v>147400</v>
      </c>
      <c r="F25" s="96"/>
    </row>
    <row r="26" spans="1:11" ht="22.5" customHeight="1">
      <c r="A26" s="294"/>
      <c r="B26" s="56" t="s">
        <v>147</v>
      </c>
      <c r="C26" s="295" t="s">
        <v>244</v>
      </c>
      <c r="D26" s="296"/>
      <c r="E26" s="57">
        <f>SUM(E22:E25)</f>
        <v>693400</v>
      </c>
      <c r="F26" s="58"/>
    </row>
    <row r="27" spans="1:11" ht="22.5" customHeight="1">
      <c r="A27" s="259" t="s">
        <v>234</v>
      </c>
      <c r="B27" s="85" t="s">
        <v>247</v>
      </c>
      <c r="C27" s="120" t="s">
        <v>19</v>
      </c>
      <c r="D27" s="119"/>
      <c r="E27" s="84">
        <v>489440</v>
      </c>
      <c r="F27" s="40"/>
    </row>
    <row r="28" spans="1:11" ht="22.5" customHeight="1">
      <c r="A28" s="260"/>
      <c r="B28" s="173" t="s">
        <v>247</v>
      </c>
      <c r="C28" s="122" t="s">
        <v>245</v>
      </c>
      <c r="D28" s="172"/>
      <c r="E28" s="132">
        <v>78600</v>
      </c>
      <c r="F28" s="40"/>
    </row>
    <row r="29" spans="1:11" ht="22.5" customHeight="1">
      <c r="A29" s="260"/>
      <c r="B29" s="174" t="s">
        <v>247</v>
      </c>
      <c r="C29" s="122" t="s">
        <v>246</v>
      </c>
      <c r="D29" s="122"/>
      <c r="E29" s="132">
        <v>450000</v>
      </c>
      <c r="F29" s="40"/>
    </row>
    <row r="30" spans="1:11" ht="22.5" customHeight="1">
      <c r="A30" s="297"/>
      <c r="B30" s="59" t="s">
        <v>147</v>
      </c>
      <c r="C30" s="298" t="s">
        <v>238</v>
      </c>
      <c r="D30" s="299"/>
      <c r="E30" s="38">
        <f>SUM(E27:E29)</f>
        <v>1018040</v>
      </c>
      <c r="F30" s="60"/>
    </row>
    <row r="31" spans="1:11" ht="22.5" customHeight="1">
      <c r="A31" s="244" t="s">
        <v>239</v>
      </c>
      <c r="B31" s="245"/>
      <c r="C31" s="244" t="s">
        <v>164</v>
      </c>
      <c r="D31" s="278"/>
      <c r="E31" s="38">
        <f>E9</f>
        <v>4350060</v>
      </c>
      <c r="F31" s="39"/>
      <c r="K31" s="212"/>
    </row>
  </sheetData>
  <mergeCells count="13">
    <mergeCell ref="A1:F1"/>
    <mergeCell ref="A5:C5"/>
    <mergeCell ref="A8:C8"/>
    <mergeCell ref="A9:C9"/>
    <mergeCell ref="A27:A30"/>
    <mergeCell ref="C30:D30"/>
    <mergeCell ref="A31:B31"/>
    <mergeCell ref="C31:D31"/>
    <mergeCell ref="C13:D13"/>
    <mergeCell ref="A14:A21"/>
    <mergeCell ref="C21:D21"/>
    <mergeCell ref="A22:A26"/>
    <mergeCell ref="C26:D26"/>
  </mergeCells>
  <phoneticPr fontId="2" type="noConversion"/>
  <pageMargins left="0.35433070866141736" right="0.35433070866141736" top="0.98425196850393704" bottom="0.98425196850393704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장관(1월)</vt:lpstr>
      <vt:lpstr>장관(2월)</vt:lpstr>
      <vt:lpstr>장관(3월)</vt:lpstr>
      <vt:lpstr>1차관(1월)</vt:lpstr>
      <vt:lpstr>1차관(2월)</vt:lpstr>
      <vt:lpstr>1차관(3월)</vt:lpstr>
      <vt:lpstr>2차관(1월)</vt:lpstr>
      <vt:lpstr>2차관(2월)</vt:lpstr>
      <vt:lpstr>2차관(3월)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2011-02-11T01:48:06Z</cp:lastPrinted>
  <dcterms:created xsi:type="dcterms:W3CDTF">2007-01-17T09:30:31Z</dcterms:created>
  <dcterms:modified xsi:type="dcterms:W3CDTF">2011-06-07T02:14:48Z</dcterms:modified>
</cp:coreProperties>
</file>