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9320" windowHeight="9960"/>
  </bookViews>
  <sheets>
    <sheet name="장관 4월" sheetId="4" r:id="rId1"/>
    <sheet name="장관 5월" sheetId="1" r:id="rId2"/>
    <sheet name="장관 6월" sheetId="2" r:id="rId3"/>
    <sheet name="1차관 4월" sheetId="5" r:id="rId4"/>
    <sheet name="1차관 5월" sheetId="6" r:id="rId5"/>
    <sheet name="1차관 6월" sheetId="7" r:id="rId6"/>
    <sheet name="2차관 4월" sheetId="11" r:id="rId7"/>
    <sheet name="2차관5월" sheetId="12" r:id="rId8"/>
    <sheet name="2차관 6월" sheetId="13" r:id="rId9"/>
    <sheet name="Sheet1" sheetId="14" r:id="rId10"/>
  </sheets>
  <calcPr calcId="125725"/>
</workbook>
</file>

<file path=xl/calcChain.xml><?xml version="1.0" encoding="utf-8"?>
<calcChain xmlns="http://schemas.openxmlformats.org/spreadsheetml/2006/main">
  <c r="E36" i="13"/>
  <c r="E8" s="1"/>
  <c r="E33"/>
  <c r="E7" s="1"/>
  <c r="E24"/>
  <c r="E20"/>
  <c r="D9"/>
  <c r="D8"/>
  <c r="D7"/>
  <c r="E6"/>
  <c r="D6"/>
  <c r="D5"/>
  <c r="E32" i="12"/>
  <c r="E30"/>
  <c r="E7" s="1"/>
  <c r="E24"/>
  <c r="E6" s="1"/>
  <c r="E18"/>
  <c r="E5" s="1"/>
  <c r="D9"/>
  <c r="E8"/>
  <c r="D8"/>
  <c r="D7"/>
  <c r="D6"/>
  <c r="D5"/>
  <c r="E34" i="11"/>
  <c r="E8" s="1"/>
  <c r="E31"/>
  <c r="E25"/>
  <c r="E6" s="1"/>
  <c r="E20"/>
  <c r="D9"/>
  <c r="D8"/>
  <c r="E7"/>
  <c r="D7"/>
  <c r="D6"/>
  <c r="D5"/>
  <c r="E35" l="1"/>
  <c r="E9" s="1"/>
  <c r="E37" i="13"/>
  <c r="E9" s="1"/>
  <c r="E5"/>
  <c r="E33" i="12"/>
  <c r="E9" s="1"/>
  <c r="E5" i="11"/>
  <c r="C32" i="7" l="1"/>
  <c r="D9" s="1"/>
  <c r="E31"/>
  <c r="E32" s="1"/>
  <c r="E9" s="1"/>
  <c r="E28"/>
  <c r="E22"/>
  <c r="E14"/>
  <c r="E5" s="1"/>
  <c r="D8"/>
  <c r="E7"/>
  <c r="D7"/>
  <c r="E6"/>
  <c r="D6"/>
  <c r="D5"/>
  <c r="C30" i="6"/>
  <c r="D9" s="1"/>
  <c r="E29"/>
  <c r="E30" s="1"/>
  <c r="E9" s="1"/>
  <c r="E26"/>
  <c r="E20"/>
  <c r="E14"/>
  <c r="D8"/>
  <c r="E7"/>
  <c r="D7"/>
  <c r="E6"/>
  <c r="D6"/>
  <c r="C39" i="5"/>
  <c r="D9" s="1"/>
  <c r="E38"/>
  <c r="E39" s="1"/>
  <c r="E9" s="1"/>
  <c r="E35"/>
  <c r="E29"/>
  <c r="E6" s="1"/>
  <c r="E15"/>
  <c r="E5" s="1"/>
  <c r="D8"/>
  <c r="E7"/>
  <c r="D7"/>
  <c r="D6"/>
  <c r="E8" i="7" l="1"/>
  <c r="E8" i="6"/>
  <c r="E8" i="5"/>
  <c r="E41" i="2" l="1"/>
  <c r="E8" s="1"/>
  <c r="E38"/>
  <c r="E7" s="1"/>
  <c r="E29"/>
  <c r="E6" s="1"/>
  <c r="E21"/>
  <c r="D9"/>
  <c r="D8"/>
  <c r="D7"/>
  <c r="D6"/>
  <c r="E5"/>
  <c r="D5"/>
  <c r="E30" i="1"/>
  <c r="E8" s="1"/>
  <c r="E27"/>
  <c r="E7" s="1"/>
  <c r="E24"/>
  <c r="E6" s="1"/>
  <c r="E17"/>
  <c r="D9"/>
  <c r="D8"/>
  <c r="D7"/>
  <c r="D6"/>
  <c r="E5"/>
  <c r="D5"/>
  <c r="E31" i="4"/>
  <c r="E28"/>
  <c r="E21"/>
  <c r="E17"/>
  <c r="E9"/>
  <c r="D9"/>
  <c r="E9" i="1" l="1"/>
  <c r="E9" i="2"/>
  <c r="E32" i="4"/>
  <c r="E31" i="1"/>
  <c r="E42" i="2"/>
</calcChain>
</file>

<file path=xl/sharedStrings.xml><?xml version="1.0" encoding="utf-8"?>
<sst xmlns="http://schemas.openxmlformats.org/spreadsheetml/2006/main" count="437" uniqueCount="209">
  <si>
    <t>주요정책
추진관련
회의 행사 등</t>
    <phoneticPr fontId="4" type="noConversion"/>
  </si>
  <si>
    <t>장관 '15년 4월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</si>
  <si>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</si>
  <si>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</si>
  <si>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</si>
  <si>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</si>
  <si>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</si>
  <si>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</si>
  <si>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4건</t>
    <phoneticPr fontId="4" type="noConversion"/>
  </si>
  <si>
    <t>② 대민·대유관기관 업무협의 및 간담회 등</t>
    <phoneticPr fontId="4" type="noConversion"/>
  </si>
  <si>
    <t>3건</t>
    <phoneticPr fontId="4" type="noConversion"/>
  </si>
  <si>
    <t>③ 위문·격려 및 직원 사기 진작</t>
    <phoneticPr fontId="4" type="noConversion"/>
  </si>
  <si>
    <t>6건</t>
    <phoneticPr fontId="4" type="noConversion"/>
  </si>
  <si>
    <t>④ 장관실 운영 등 기타경비</t>
    <phoneticPr fontId="4" type="noConversion"/>
  </si>
  <si>
    <t>2건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</si>
  <si>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</si>
  <si>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</si>
  <si>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</si>
  <si>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</si>
  <si>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</si>
  <si>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</si>
  <si>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</si>
  <si>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수출동향 점검 회의</t>
    <phoneticPr fontId="4" type="noConversion"/>
  </si>
  <si>
    <t>중남미 순방 경제성과 검토회의</t>
    <phoneticPr fontId="4" type="noConversion"/>
  </si>
  <si>
    <t>순방성과 홍보계획점검</t>
    <phoneticPr fontId="3" type="noConversion"/>
  </si>
  <si>
    <t>순방성과 극대화방안 검토</t>
    <phoneticPr fontId="4" type="noConversion"/>
  </si>
  <si>
    <t>소계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</si>
  <si>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</si>
  <si>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온배수열 활용 관계기관 간담회</t>
    <phoneticPr fontId="4" type="noConversion"/>
  </si>
  <si>
    <t>세종시 이전 연구기관장 오찬간담회</t>
    <phoneticPr fontId="4" type="noConversion"/>
  </si>
  <si>
    <t>유관기관 만찬 협의</t>
    <phoneticPr fontId="4" type="noConversion"/>
  </si>
  <si>
    <t>3건</t>
    <phoneticPr fontId="3" type="noConversion"/>
  </si>
  <si>
    <t>위문·격려 및 직원 사기 진작</t>
    <phoneticPr fontId="4" type="noConversion"/>
  </si>
  <si>
    <t>원전산업정책관실 격려 오찬</t>
    <phoneticPr fontId="4" type="noConversion"/>
  </si>
  <si>
    <t>장관정책자문관 격려 오찬</t>
    <phoneticPr fontId="4" type="noConversion"/>
  </si>
  <si>
    <t>홍보업무 관련직원 격려 오찬</t>
    <phoneticPr fontId="4" type="noConversion"/>
  </si>
  <si>
    <t>비서실 직원 격려 오찬</t>
    <phoneticPr fontId="3" type="noConversion"/>
  </si>
  <si>
    <t>순방 수행직원 격려 오찬</t>
    <phoneticPr fontId="4" type="noConversion"/>
  </si>
  <si>
    <t>2015-4월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</si>
  <si>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</si>
  <si>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</si>
  <si>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</si>
  <si>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</si>
  <si>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</si>
  <si>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15건</t>
    <phoneticPr fontId="4" type="noConversion"/>
  </si>
  <si>
    <t>장관 '15년 5월 업추비 집행내역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</si>
  <si>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</si>
  <si>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</si>
  <si>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</si>
  <si>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</si>
  <si>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</si>
  <si>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</si>
  <si>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</si>
  <si>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</si>
  <si>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</si>
  <si>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</si>
  <si>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</si>
  <si>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</si>
  <si>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</si>
  <si>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전력수급대책 검토회의</t>
    <phoneticPr fontId="4" type="noConversion"/>
  </si>
  <si>
    <t xml:space="preserve">수출대책 점검회의 </t>
    <phoneticPr fontId="3" type="noConversion"/>
  </si>
  <si>
    <t>APEC출장 점검회의</t>
    <phoneticPr fontId="4" type="noConversion"/>
  </si>
  <si>
    <t>중소상공인 지원방안 논의</t>
    <phoneticPr fontId="4" type="noConversion"/>
  </si>
  <si>
    <t>소계</t>
    <phoneticPr fontId="4" type="noConversion"/>
  </si>
  <si>
    <t>4건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</si>
  <si>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</si>
  <si>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유관기관 관계자 오찬</t>
    <phoneticPr fontId="4" type="noConversion"/>
  </si>
  <si>
    <t>언론사 데스크 만찬</t>
    <phoneticPr fontId="4" type="noConversion"/>
  </si>
  <si>
    <t>산업부 출입기자단 만찬간담회</t>
    <phoneticPr fontId="4" type="noConversion"/>
  </si>
  <si>
    <t>언론사 관계자 오찬</t>
    <phoneticPr fontId="4" type="noConversion"/>
  </si>
  <si>
    <t>무역위원회 위원장 오찬</t>
    <phoneticPr fontId="4" type="noConversion"/>
  </si>
  <si>
    <t>산업부 유관 연구기관장 오찬간담회</t>
    <phoneticPr fontId="4" type="noConversion"/>
  </si>
  <si>
    <t>6건</t>
    <phoneticPr fontId="4" type="noConversion"/>
  </si>
  <si>
    <t>위문·격려 및 직원 사기 진작</t>
    <phoneticPr fontId="4" type="noConversion"/>
  </si>
  <si>
    <t>신입사무관 격려 오찬</t>
    <phoneticPr fontId="4" type="noConversion"/>
  </si>
  <si>
    <t>2015-05월</t>
    <phoneticPr fontId="4" type="noConversion"/>
  </si>
  <si>
    <t>경조사 화환</t>
    <phoneticPr fontId="4" type="noConversion"/>
  </si>
  <si>
    <t>2건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</si>
  <si>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</si>
  <si>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</si>
  <si>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</si>
  <si>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</si>
  <si>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19건</t>
    <phoneticPr fontId="4" type="noConversion"/>
  </si>
  <si>
    <t>장관 '15년 6월 업추비 집행내역</t>
    <phoneticPr fontId="4" type="noConversion"/>
  </si>
  <si>
    <t>주요 정책현안 점검</t>
    <phoneticPr fontId="3" type="noConversion"/>
  </si>
  <si>
    <t>주요현안 대응방안 검토회의</t>
    <phoneticPr fontId="3" type="noConversion"/>
  </si>
  <si>
    <t>수출대책 점검회의</t>
    <phoneticPr fontId="3" type="noConversion"/>
  </si>
  <si>
    <t>전력수급 점검회의</t>
    <phoneticPr fontId="3" type="noConversion"/>
  </si>
  <si>
    <t>주요현안 검토회의</t>
    <phoneticPr fontId="3" type="noConversion"/>
  </si>
  <si>
    <t>핵심과제 점검 오찬회의</t>
    <phoneticPr fontId="3" type="noConversion"/>
  </si>
  <si>
    <t xml:space="preserve">주요 현안 점검회의 </t>
    <phoneticPr fontId="3" type="noConversion"/>
  </si>
  <si>
    <t>8건</t>
    <phoneticPr fontId="4" type="noConversion"/>
  </si>
  <si>
    <t>유관기관 정책간담회</t>
    <phoneticPr fontId="3" type="noConversion"/>
  </si>
  <si>
    <t>언론사 관계자 오찬간담회</t>
    <phoneticPr fontId="3" type="noConversion"/>
  </si>
  <si>
    <t>유관기관 오찬협의</t>
    <phoneticPr fontId="3" type="noConversion"/>
  </si>
  <si>
    <t>언론사 대표 오찬간담회</t>
    <phoneticPr fontId="3" type="noConversion"/>
  </si>
  <si>
    <t>온배수열 활용기관 간담회</t>
    <phoneticPr fontId="3" type="noConversion"/>
  </si>
  <si>
    <t>언론사 관계자 간담회</t>
    <phoneticPr fontId="3" type="noConversion"/>
  </si>
  <si>
    <t>유관기관 오찬간담회</t>
    <phoneticPr fontId="3" type="noConversion"/>
  </si>
  <si>
    <t>7건</t>
    <phoneticPr fontId="4" type="noConversion"/>
  </si>
  <si>
    <t>서기관 승진자 격려 오찬</t>
    <phoneticPr fontId="3" type="noConversion"/>
  </si>
  <si>
    <t>세종 이전직원 격려 만찬</t>
    <phoneticPr fontId="3" type="noConversion"/>
  </si>
  <si>
    <t>장관보좌관 격려 오찬</t>
    <phoneticPr fontId="3" type="noConversion"/>
  </si>
  <si>
    <t>전력수급 관련직원 격려 오찬</t>
    <phoneticPr fontId="3" type="noConversion"/>
  </si>
  <si>
    <t>통상법무과 격려 오찬</t>
    <phoneticPr fontId="3" type="noConversion"/>
  </si>
  <si>
    <t>비서실 직원 격려 오찬</t>
    <phoneticPr fontId="3" type="noConversion"/>
  </si>
  <si>
    <t>외교부 복귀직원 격려 만찬</t>
    <phoneticPr fontId="3" type="noConversion"/>
  </si>
  <si>
    <t>2015-6월</t>
    <phoneticPr fontId="4" type="noConversion"/>
  </si>
  <si>
    <t>21건</t>
    <phoneticPr fontId="4" type="noConversion"/>
  </si>
  <si>
    <t>1차관 '15년 4월 업추비 집행내역</t>
    <phoneticPr fontId="4" type="noConversion"/>
  </si>
  <si>
    <t>④ 1차관실 운영 등 기타경비</t>
    <phoneticPr fontId="4" type="noConversion"/>
  </si>
  <si>
    <t>관계부처업무협의</t>
    <phoneticPr fontId="3" type="noConversion"/>
  </si>
  <si>
    <t>산업부-미래부 정책협의</t>
    <phoneticPr fontId="3" type="noConversion"/>
  </si>
  <si>
    <t>섬유업계 간담회</t>
    <phoneticPr fontId="3" type="noConversion"/>
  </si>
  <si>
    <t>현안점검회의</t>
    <phoneticPr fontId="3" type="noConversion"/>
  </si>
  <si>
    <t>외교부 업무협의</t>
    <phoneticPr fontId="3" type="noConversion"/>
  </si>
  <si>
    <t>국회 사전 업무협의</t>
    <phoneticPr fontId="3" type="noConversion"/>
  </si>
  <si>
    <t>국회업무 협의</t>
    <phoneticPr fontId="3" type="noConversion"/>
  </si>
  <si>
    <t>경제혁신 관계자 회의</t>
    <phoneticPr fontId="3" type="noConversion"/>
  </si>
  <si>
    <t>진주혁신도시 관계자 오찬</t>
    <phoneticPr fontId="3" type="noConversion"/>
  </si>
  <si>
    <t>생활용품 전시회 관계자 오찬</t>
    <phoneticPr fontId="3" type="noConversion"/>
  </si>
  <si>
    <t>투자유치관련 관계자 점검회의</t>
    <phoneticPr fontId="3" type="noConversion"/>
  </si>
  <si>
    <t>사우디 투자관련 사전 회의</t>
    <phoneticPr fontId="3" type="noConversion"/>
  </si>
  <si>
    <t>중소,벤처, 소상공인 간담회</t>
    <phoneticPr fontId="3" type="noConversion"/>
  </si>
  <si>
    <t>생산제조업체 간담회</t>
    <phoneticPr fontId="3" type="noConversion"/>
  </si>
  <si>
    <t>위문·격려 및 
직원 사기 진작</t>
    <phoneticPr fontId="4" type="noConversion"/>
  </si>
  <si>
    <t>보직변경 과장급 격려 오찬</t>
    <phoneticPr fontId="3" type="noConversion"/>
  </si>
  <si>
    <t>격무직원 격려 만찬</t>
    <phoneticPr fontId="3" type="noConversion"/>
  </si>
  <si>
    <t>국장급 격려 오찬</t>
    <phoneticPr fontId="3" type="noConversion"/>
  </si>
  <si>
    <t>투자,수출관련 격무직원 격려 오찬</t>
    <phoneticPr fontId="3" type="noConversion"/>
  </si>
  <si>
    <t>국회관련 격무직원 격려 오찬</t>
    <phoneticPr fontId="3" type="noConversion"/>
  </si>
  <si>
    <r>
      <rPr>
        <sz val="11"/>
        <rFont val="Arial"/>
        <family val="2"/>
      </rPr>
      <t>1</t>
    </r>
    <r>
      <rPr>
        <sz val="11"/>
        <rFont val="돋움"/>
        <family val="3"/>
        <charset val="129"/>
      </rP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 xml:space="preserve">운영등
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</si>
  <si>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4월</t>
    <phoneticPr fontId="3" type="noConversion"/>
  </si>
  <si>
    <t>수행경비지원</t>
    <phoneticPr fontId="3" type="noConversion"/>
  </si>
  <si>
    <t>음료/다과/용품 등 제비용</t>
    <phoneticPr fontId="3" type="noConversion"/>
  </si>
  <si>
    <t>1차관 '15년 5월 업추비 집행내역</t>
    <phoneticPr fontId="4" type="noConversion"/>
  </si>
  <si>
    <t>전자상거래 수출관계자 간담회</t>
    <phoneticPr fontId="3" type="noConversion"/>
  </si>
  <si>
    <t>의원실 업무협의</t>
    <phoneticPr fontId="3" type="noConversion"/>
  </si>
  <si>
    <t>공공기관장 간담회</t>
    <phoneticPr fontId="3" type="noConversion"/>
  </si>
  <si>
    <t>창조경제 관계자 업무협의</t>
    <phoneticPr fontId="3" type="noConversion"/>
  </si>
  <si>
    <t>안전진단 관계자 업무 협의</t>
    <phoneticPr fontId="3" type="noConversion"/>
  </si>
  <si>
    <t>자문관 오찬 간담회</t>
    <phoneticPr fontId="3" type="noConversion"/>
  </si>
  <si>
    <t>해외출장관계자 격려 만찬</t>
    <phoneticPr fontId="3" type="noConversion"/>
  </si>
  <si>
    <t>국회관련 격무직원 격려 만찬</t>
    <phoneticPr fontId="3" type="noConversion"/>
  </si>
  <si>
    <t>안전관련 격무직원 격려 만찬</t>
    <phoneticPr fontId="3" type="noConversion"/>
  </si>
  <si>
    <t>국과장 격려 오찬</t>
    <phoneticPr fontId="3" type="noConversion"/>
  </si>
  <si>
    <t>R&amp;D관련 격무직원 격려 만찬</t>
    <phoneticPr fontId="3" type="noConversion"/>
  </si>
  <si>
    <t>5월</t>
    <phoneticPr fontId="3" type="noConversion"/>
  </si>
  <si>
    <t>1차관 '15년 6월 업추비 집행내역</t>
    <phoneticPr fontId="4" type="noConversion"/>
  </si>
  <si>
    <t>경제성장관련 업계 회의</t>
    <phoneticPr fontId="3" type="noConversion"/>
  </si>
  <si>
    <t>안전정책 조정 회의</t>
    <phoneticPr fontId="3" type="noConversion"/>
  </si>
  <si>
    <t>철강업계 오찬 간담회</t>
    <phoneticPr fontId="3" type="noConversion"/>
  </si>
  <si>
    <t>노사정 협의</t>
    <phoneticPr fontId="3" type="noConversion"/>
  </si>
  <si>
    <t>수출업계 관계자 회의</t>
    <phoneticPr fontId="3" type="noConversion"/>
  </si>
  <si>
    <t>엔지니어링 관계자 오찬 간담회</t>
    <phoneticPr fontId="3" type="noConversion"/>
  </si>
  <si>
    <t>출입기자 간담회</t>
    <phoneticPr fontId="3" type="noConversion"/>
  </si>
  <si>
    <t>제조업계 관계자 회의</t>
    <phoneticPr fontId="3" type="noConversion"/>
  </si>
  <si>
    <t>해외출장 관계자 격려 만찬</t>
    <phoneticPr fontId="3" type="noConversion"/>
  </si>
  <si>
    <t>6월</t>
    <phoneticPr fontId="3" type="noConversion"/>
  </si>
  <si>
    <t>제2차관 '15년 4월 업추비 집행내역</t>
    <phoneticPr fontId="4" type="noConversion"/>
  </si>
  <si>
    <t>④ 차관실 운영 등 기타경비</t>
    <phoneticPr fontId="4" type="noConversion"/>
  </si>
  <si>
    <t>주요언론사 만찬간담회</t>
    <phoneticPr fontId="4" type="noConversion"/>
  </si>
  <si>
    <t>통상에너지 현안점검회의</t>
    <phoneticPr fontId="3" type="noConversion"/>
  </si>
  <si>
    <t>통상에너지 전문가 간담회</t>
    <phoneticPr fontId="3" type="noConversion"/>
  </si>
  <si>
    <t>통상에너지 실무전문가 간담회</t>
    <phoneticPr fontId="3" type="noConversion"/>
  </si>
  <si>
    <t>에너지 전문가 간담회</t>
    <phoneticPr fontId="3" type="noConversion"/>
  </si>
  <si>
    <t>에너지분야 유관기관 업무협의</t>
    <phoneticPr fontId="3" type="noConversion"/>
  </si>
  <si>
    <t>유관기관 업무협의</t>
    <phoneticPr fontId="3" type="noConversion"/>
  </si>
  <si>
    <t>제2차관실 간부직원 격려</t>
    <phoneticPr fontId="3" type="noConversion"/>
  </si>
  <si>
    <t>통상실 과장 격려</t>
    <phoneticPr fontId="3" type="noConversion"/>
  </si>
  <si>
    <t>에너지실 과장 격려</t>
    <phoneticPr fontId="3" type="noConversion"/>
  </si>
  <si>
    <t>초임 주무관 격려오찬</t>
    <phoneticPr fontId="3" type="noConversion"/>
  </si>
  <si>
    <t>기획조정실 직원 격려</t>
    <phoneticPr fontId="4" type="noConversion"/>
  </si>
  <si>
    <t>5건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</si>
  <si>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</si>
  <si>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18건</t>
    <phoneticPr fontId="4" type="noConversion"/>
  </si>
  <si>
    <t>제2차관 '15년 5월 업추비 집행내역</t>
    <phoneticPr fontId="4" type="noConversion"/>
  </si>
  <si>
    <t>에너지분야 현안점검회의</t>
    <phoneticPr fontId="4" type="noConversion"/>
  </si>
  <si>
    <t>주요 언론사 만찬간담회</t>
    <phoneticPr fontId="3" type="noConversion"/>
  </si>
  <si>
    <t>통상 전문가 간담회</t>
    <phoneticPr fontId="3" type="noConversion"/>
  </si>
  <si>
    <t>유관기관 업무협의</t>
    <phoneticPr fontId="4" type="noConversion"/>
  </si>
  <si>
    <t>통상정책 유관기관 업무협의</t>
    <phoneticPr fontId="4" type="noConversion"/>
  </si>
  <si>
    <t>제2차관실 유관기관 업무협의</t>
    <phoneticPr fontId="3" type="noConversion"/>
  </si>
  <si>
    <t>에너지실 격무직원 격려</t>
    <phoneticPr fontId="3" type="noConversion"/>
  </si>
  <si>
    <t>통상실 격무직원 격려</t>
    <phoneticPr fontId="3" type="noConversion"/>
  </si>
  <si>
    <t>제2차관실 승진 및 전보자 격려만찬</t>
    <phoneticPr fontId="4" type="noConversion"/>
  </si>
  <si>
    <t>제2차관실 격무직원 격려</t>
    <phoneticPr fontId="4" type="noConversion"/>
  </si>
  <si>
    <t>통상실 간부 격려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</si>
  <si>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</si>
  <si>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2015-5월</t>
    <phoneticPr fontId="4" type="noConversion"/>
  </si>
  <si>
    <t>1건</t>
    <phoneticPr fontId="4" type="noConversion"/>
  </si>
  <si>
    <t>16건</t>
    <phoneticPr fontId="4" type="noConversion"/>
  </si>
  <si>
    <t>주요정책
추진관련
회의 행사 등</t>
    <phoneticPr fontId="3" type="noConversion"/>
  </si>
  <si>
    <t>제2차관 '15년 6월 업추비 집행내역</t>
    <phoneticPr fontId="4" type="noConversion"/>
  </si>
  <si>
    <t>에너지분야 현장점검 간담회</t>
    <phoneticPr fontId="4" type="noConversion"/>
  </si>
  <si>
    <t>통상분야 전문가 간담회</t>
    <phoneticPr fontId="3" type="noConversion"/>
  </si>
  <si>
    <t>에너지분야 현안점검회의</t>
    <phoneticPr fontId="3" type="noConversion"/>
  </si>
  <si>
    <t>출입기자단 오찬 간담회</t>
    <phoneticPr fontId="3" type="noConversion"/>
  </si>
  <si>
    <t>국회 업무협의</t>
    <phoneticPr fontId="4" type="noConversion"/>
  </si>
  <si>
    <t>3건</t>
    <phoneticPr fontId="4" type="noConversion"/>
  </si>
  <si>
    <t>초임 사무관 격려오찬</t>
    <phoneticPr fontId="4" type="noConversion"/>
  </si>
  <si>
    <t>비서실 격려만찬</t>
    <phoneticPr fontId="4" type="noConversion"/>
  </si>
  <si>
    <t>제2차관실 격무직원 격려오찬</t>
    <phoneticPr fontId="3" type="noConversion"/>
  </si>
  <si>
    <t>제2차관실 전출입자 격려</t>
    <phoneticPr fontId="4" type="noConversion"/>
  </si>
  <si>
    <t>국회업무직원 격려</t>
    <phoneticPr fontId="4" type="noConversion"/>
  </si>
  <si>
    <t>에너지실 실무직원 격려</t>
    <phoneticPr fontId="3" type="noConversion"/>
  </si>
  <si>
    <t>서기관 승진자 격려오찬</t>
    <phoneticPr fontId="3" type="noConversion"/>
  </si>
  <si>
    <t>제2차관실 국서무 격려만찬</t>
    <phoneticPr fontId="4" type="noConversion"/>
  </si>
  <si>
    <t>20건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</si>
</sst>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47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0" borderId="20" xfId="1" applyFont="1" applyBorder="1" applyAlignment="1">
      <alignment vertical="center"/>
    </xf>
    <xf numFmtId="0" fontId="6" fillId="0" borderId="21" xfId="1" applyFont="1" applyBorder="1" applyAlignment="1">
      <alignment horizontal="center" vertical="center"/>
    </xf>
    <xf numFmtId="0" fontId="6" fillId="0" borderId="21" xfId="1" applyFont="1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0" borderId="23" xfId="1" applyFont="1" applyBorder="1" applyAlignment="1">
      <alignment horizontal="center" vertical="center"/>
    </xf>
    <xf numFmtId="0" fontId="6" fillId="0" borderId="23" xfId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41" fontId="8" fillId="0" borderId="19" xfId="1" applyNumberFormat="1" applyFont="1" applyBorder="1" applyAlignment="1">
      <alignment vertical="center"/>
    </xf>
    <xf numFmtId="14" fontId="6" fillId="0" borderId="27" xfId="3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8" fillId="0" borderId="29" xfId="5" applyFont="1" applyFill="1" applyBorder="1" applyAlignment="1">
      <alignment horizontal="center" vertical="center"/>
    </xf>
    <xf numFmtId="41" fontId="8" fillId="0" borderId="29" xfId="1" applyNumberFormat="1" applyFont="1" applyFill="1" applyBorder="1" applyAlignment="1">
      <alignment vertical="center"/>
    </xf>
    <xf numFmtId="14" fontId="6" fillId="0" borderId="31" xfId="5" applyNumberFormat="1" applyFont="1" applyFill="1" applyBorder="1" applyAlignment="1">
      <alignment horizontal="center" vertical="center"/>
    </xf>
    <xf numFmtId="41" fontId="6" fillId="0" borderId="31" xfId="1" applyNumberFormat="1" applyFont="1" applyFill="1" applyBorder="1" applyAlignment="1">
      <alignment vertical="center"/>
    </xf>
    <xf numFmtId="41" fontId="6" fillId="0" borderId="27" xfId="4" applyFont="1" applyFill="1" applyBorder="1" applyAlignment="1">
      <alignment vertical="center"/>
    </xf>
    <xf numFmtId="14" fontId="6" fillId="0" borderId="31" xfId="3" applyNumberFormat="1" applyFont="1" applyFill="1" applyBorder="1" applyAlignment="1">
      <alignment horizontal="center" vertical="center"/>
    </xf>
    <xf numFmtId="41" fontId="6" fillId="0" borderId="31" xfId="4" applyFont="1" applyFill="1" applyBorder="1" applyAlignment="1">
      <alignment vertical="center"/>
    </xf>
    <xf numFmtId="0" fontId="8" fillId="0" borderId="29" xfId="1" applyFont="1" applyFill="1" applyBorder="1" applyAlignment="1">
      <alignment horizontal="center" vertical="center"/>
    </xf>
    <xf numFmtId="14" fontId="6" fillId="0" borderId="31" xfId="1" applyNumberFormat="1" applyFont="1" applyFill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41" fontId="8" fillId="0" borderId="29" xfId="1" applyNumberFormat="1" applyFont="1" applyBorder="1" applyAlignment="1">
      <alignment vertical="center"/>
    </xf>
    <xf numFmtId="41" fontId="8" fillId="0" borderId="11" xfId="1" applyNumberFormat="1" applyFont="1" applyBorder="1" applyAlignment="1">
      <alignment vertical="center"/>
    </xf>
    <xf numFmtId="0" fontId="5" fillId="0" borderId="34" xfId="2" applyBorder="1" applyAlignment="1">
      <alignment horizontal="left" vertical="center"/>
    </xf>
    <xf numFmtId="0" fontId="6" fillId="0" borderId="35" xfId="3" applyFont="1" applyFill="1" applyBorder="1" applyAlignment="1">
      <alignment horizontal="left" vertical="center"/>
    </xf>
    <xf numFmtId="0" fontId="6" fillId="0" borderId="36" xfId="3" applyFont="1" applyFill="1" applyBorder="1" applyAlignment="1">
      <alignment horizontal="left" vertical="center"/>
    </xf>
    <xf numFmtId="0" fontId="6" fillId="0" borderId="16" xfId="1" applyFont="1" applyFill="1" applyBorder="1" applyAlignment="1">
      <alignment horizontal="left" vertical="center"/>
    </xf>
    <xf numFmtId="0" fontId="5" fillId="0" borderId="17" xfId="2" applyBorder="1" applyAlignment="1">
      <alignment horizontal="left" vertical="center"/>
    </xf>
    <xf numFmtId="176" fontId="6" fillId="0" borderId="27" xfId="1" applyNumberFormat="1" applyFont="1" applyFill="1" applyBorder="1" applyAlignment="1">
      <alignment horizontal="right" vertical="center"/>
    </xf>
    <xf numFmtId="14" fontId="6" fillId="0" borderId="27" xfId="1" applyNumberFormat="1" applyFont="1" applyFill="1" applyBorder="1" applyAlignment="1">
      <alignment horizontal="center" vertical="center"/>
    </xf>
    <xf numFmtId="14" fontId="6" fillId="0" borderId="38" xfId="1" applyNumberFormat="1" applyFont="1" applyFill="1" applyBorder="1" applyAlignment="1">
      <alignment horizontal="center" vertical="center"/>
    </xf>
    <xf numFmtId="176" fontId="6" fillId="0" borderId="38" xfId="1" applyNumberFormat="1" applyFont="1" applyFill="1" applyBorder="1" applyAlignment="1">
      <alignment horizontal="right" vertical="center"/>
    </xf>
    <xf numFmtId="0" fontId="0" fillId="0" borderId="0" xfId="0" applyAlignment="1"/>
    <xf numFmtId="14" fontId="6" fillId="0" borderId="38" xfId="3" applyNumberFormat="1" applyFont="1" applyFill="1" applyBorder="1" applyAlignment="1">
      <alignment horizontal="center" vertical="center"/>
    </xf>
    <xf numFmtId="41" fontId="6" fillId="0" borderId="27" xfId="1" applyNumberFormat="1" applyFont="1" applyFill="1" applyBorder="1" applyAlignment="1">
      <alignment vertical="center"/>
    </xf>
    <xf numFmtId="0" fontId="8" fillId="0" borderId="14" xfId="5" applyFont="1" applyFill="1" applyBorder="1" applyAlignment="1">
      <alignment horizontal="center" vertical="center"/>
    </xf>
    <xf numFmtId="41" fontId="8" fillId="0" borderId="14" xfId="1" applyNumberFormat="1" applyFont="1" applyFill="1" applyBorder="1" applyAlignment="1">
      <alignment vertical="center"/>
    </xf>
    <xf numFmtId="0" fontId="8" fillId="0" borderId="31" xfId="1" applyFont="1" applyFill="1" applyBorder="1" applyAlignment="1">
      <alignment horizontal="center" vertical="center"/>
    </xf>
    <xf numFmtId="14" fontId="6" fillId="0" borderId="38" xfId="5" applyNumberFormat="1" applyFont="1" applyFill="1" applyBorder="1" applyAlignment="1">
      <alignment horizontal="center" vertical="center"/>
    </xf>
    <xf numFmtId="14" fontId="6" fillId="0" borderId="16" xfId="1" applyNumberFormat="1" applyFont="1" applyFill="1" applyBorder="1" applyAlignment="1">
      <alignment horizontal="center" vertical="center"/>
    </xf>
    <xf numFmtId="14" fontId="6" fillId="0" borderId="35" xfId="5" applyNumberFormat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41" fontId="8" fillId="0" borderId="0" xfId="1" applyNumberFormat="1" applyFont="1" applyBorder="1" applyAlignment="1">
      <alignment vertical="center"/>
    </xf>
    <xf numFmtId="176" fontId="6" fillId="0" borderId="37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0" fontId="8" fillId="0" borderId="24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22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5" fillId="0" borderId="32" xfId="2" applyBorder="1" applyAlignment="1">
      <alignment horizontal="left" vertical="center"/>
    </xf>
    <xf numFmtId="0" fontId="6" fillId="0" borderId="33" xfId="1" applyFont="1" applyFill="1" applyBorder="1" applyAlignment="1">
      <alignment horizontal="left" vertical="center"/>
    </xf>
    <xf numFmtId="0" fontId="6" fillId="0" borderId="34" xfId="1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6" fillId="0" borderId="17" xfId="1" applyFont="1" applyFill="1" applyBorder="1" applyAlignment="1">
      <alignment horizontal="left" vertical="center"/>
    </xf>
    <xf numFmtId="0" fontId="9" fillId="0" borderId="0" xfId="2" applyFont="1"/>
    <xf numFmtId="14" fontId="6" fillId="0" borderId="13" xfId="1" applyNumberFormat="1" applyFont="1" applyFill="1" applyBorder="1" applyAlignment="1">
      <alignment horizontal="center" vertical="center"/>
    </xf>
    <xf numFmtId="14" fontId="6" fillId="0" borderId="27" xfId="5" applyNumberFormat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8" fillId="0" borderId="40" xfId="1" applyFont="1" applyFill="1" applyBorder="1" applyAlignment="1">
      <alignment horizontal="center" vertical="center"/>
    </xf>
    <xf numFmtId="0" fontId="1" fillId="0" borderId="15" xfId="2" applyFont="1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14" xfId="2" applyBorder="1" applyAlignment="1">
      <alignment horizontal="center" vertical="center" wrapText="1"/>
    </xf>
    <xf numFmtId="0" fontId="6" fillId="0" borderId="33" xfId="1" applyFont="1" applyFill="1" applyBorder="1" applyAlignment="1">
      <alignment horizontal="left" vertical="center"/>
    </xf>
    <xf numFmtId="0" fontId="8" fillId="0" borderId="34" xfId="1" applyFont="1" applyFill="1" applyBorder="1" applyAlignment="1">
      <alignment horizontal="left" vertical="center"/>
    </xf>
    <xf numFmtId="0" fontId="6" fillId="0" borderId="22" xfId="3" applyFont="1" applyFill="1" applyBorder="1" applyAlignment="1">
      <alignment vertical="center"/>
    </xf>
    <xf numFmtId="0" fontId="6" fillId="0" borderId="32" xfId="3" applyFont="1" applyFill="1" applyBorder="1" applyAlignment="1">
      <alignment vertical="center"/>
    </xf>
    <xf numFmtId="0" fontId="8" fillId="0" borderId="24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24" xfId="1" applyFont="1" applyBorder="1" applyAlignment="1">
      <alignment vertical="center"/>
    </xf>
    <xf numFmtId="0" fontId="6" fillId="0" borderId="25" xfId="1" applyFont="1" applyBorder="1" applyAlignment="1">
      <alignment vertical="center"/>
    </xf>
    <xf numFmtId="0" fontId="6" fillId="0" borderId="26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left" vertical="center"/>
    </xf>
    <xf numFmtId="0" fontId="5" fillId="0" borderId="28" xfId="2" applyBorder="1" applyAlignment="1">
      <alignment horizontal="left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28" xfId="5" applyFont="1" applyFill="1" applyBorder="1" applyAlignment="1">
      <alignment horizontal="left" vertical="center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left" vertical="center"/>
    </xf>
    <xf numFmtId="0" fontId="5" fillId="0" borderId="32" xfId="2" applyBorder="1" applyAlignment="1">
      <alignment horizontal="left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14" xfId="2" applyBorder="1" applyAlignment="1">
      <alignment horizontal="center" vertical="center"/>
    </xf>
    <xf numFmtId="0" fontId="6" fillId="0" borderId="22" xfId="1" applyFont="1" applyFill="1" applyBorder="1" applyAlignment="1">
      <alignment horizontal="left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33" xfId="3" applyFont="1" applyFill="1" applyBorder="1" applyAlignment="1">
      <alignment horizontal="left" vertical="center"/>
    </xf>
    <xf numFmtId="0" fontId="6" fillId="0" borderId="34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1" fillId="0" borderId="13" xfId="2" applyFont="1" applyBorder="1" applyAlignment="1">
      <alignment horizontal="center" vertical="center" wrapText="1"/>
    </xf>
    <xf numFmtId="0" fontId="8" fillId="0" borderId="28" xfId="1" applyFont="1" applyFill="1" applyBorder="1" applyAlignment="1">
      <alignment horizontal="left" vertical="center"/>
    </xf>
    <xf numFmtId="0" fontId="5" fillId="0" borderId="15" xfId="2" applyBorder="1" applyAlignment="1">
      <alignment horizontal="center" vertical="center"/>
    </xf>
    <xf numFmtId="0" fontId="5" fillId="0" borderId="13" xfId="2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6" fillId="0" borderId="34" xfId="1" applyFont="1" applyFill="1" applyBorder="1" applyAlignment="1">
      <alignment horizontal="left" vertical="center"/>
    </xf>
    <xf numFmtId="0" fontId="8" fillId="0" borderId="24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6" fillId="0" borderId="28" xfId="1" applyFont="1" applyFill="1" applyBorder="1" applyAlignment="1">
      <alignment horizontal="left" vertical="center"/>
    </xf>
    <xf numFmtId="0" fontId="6" fillId="0" borderId="24" xfId="1" applyFont="1" applyBorder="1" applyAlignment="1">
      <alignment horizontal="left" vertical="center"/>
    </xf>
    <xf numFmtId="0" fontId="6" fillId="0" borderId="25" xfId="1" applyFont="1" applyBorder="1" applyAlignment="1">
      <alignment horizontal="left" vertical="center"/>
    </xf>
    <xf numFmtId="0" fontId="6" fillId="0" borderId="26" xfId="1" applyFont="1" applyBorder="1" applyAlignment="1">
      <alignment horizontal="left" vertical="center"/>
    </xf>
    <xf numFmtId="0" fontId="6" fillId="0" borderId="20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/>
    </xf>
    <xf numFmtId="0" fontId="6" fillId="0" borderId="41" xfId="1" applyFont="1" applyBorder="1" applyAlignment="1">
      <alignment horizontal="left" vertical="center"/>
    </xf>
    <xf numFmtId="0" fontId="6" fillId="0" borderId="22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42" xfId="1" applyFon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1" fillId="0" borderId="14" xfId="2" applyFont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left" vertical="center"/>
    </xf>
    <xf numFmtId="0" fontId="6" fillId="0" borderId="28" xfId="3" applyFont="1" applyFill="1" applyBorder="1" applyAlignment="1">
      <alignment horizontal="left" vertical="center"/>
    </xf>
    <xf numFmtId="0" fontId="6" fillId="0" borderId="22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  <xf numFmtId="0" fontId="6" fillId="0" borderId="35" xfId="3" applyFont="1" applyFill="1" applyBorder="1" applyAlignment="1">
      <alignment horizontal="left" vertical="center"/>
    </xf>
    <xf numFmtId="0" fontId="6" fillId="0" borderId="36" xfId="3" applyFont="1" applyFill="1" applyBorder="1" applyAlignment="1">
      <alignment horizontal="left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activeCell="C12" sqref="C12:D12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7" t="s">
        <v>1</v>
      </c>
      <c r="B1" s="88"/>
      <c r="C1" s="88"/>
      <c r="D1" s="88"/>
      <c r="E1" s="8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5</v>
      </c>
      <c r="E4" s="12" t="s">
        <v>6</v>
      </c>
    </row>
    <row r="5" spans="1:5" ht="20.100000000000001" customHeight="1">
      <c r="A5" s="13" t="s">
        <v>7</v>
      </c>
      <c r="B5" s="14"/>
      <c r="C5" s="15"/>
      <c r="D5" s="16" t="s">
        <v>8</v>
      </c>
      <c r="E5" s="17">
        <v>1265000</v>
      </c>
    </row>
    <row r="6" spans="1:5" ht="20.100000000000001" customHeight="1">
      <c r="A6" s="18" t="s">
        <v>9</v>
      </c>
      <c r="B6" s="19"/>
      <c r="C6" s="20"/>
      <c r="D6" s="10" t="s">
        <v>10</v>
      </c>
      <c r="E6" s="6">
        <v>1240000</v>
      </c>
    </row>
    <row r="7" spans="1:5" ht="20.100000000000001" customHeight="1">
      <c r="A7" s="18" t="s">
        <v>11</v>
      </c>
      <c r="B7" s="19"/>
      <c r="C7" s="20"/>
      <c r="D7" s="10" t="s">
        <v>12</v>
      </c>
      <c r="E7" s="6">
        <v>2853000</v>
      </c>
    </row>
    <row r="8" spans="1:5" ht="20.100000000000001" customHeight="1">
      <c r="A8" s="93" t="s">
        <v>13</v>
      </c>
      <c r="B8" s="94"/>
      <c r="C8" s="95"/>
      <c r="D8" s="7" t="s">
        <v>14</v>
      </c>
      <c r="E8" s="21">
        <v>2569800</v>
      </c>
    </row>
    <row r="9" spans="1:5" ht="20.100000000000001" customHeight="1">
      <c r="A9" s="74" t="s">
        <v>15</v>
      </c>
      <c r="B9" s="96"/>
      <c r="C9" s="97"/>
      <c r="D9" s="22" t="str">
        <f>C32</f>
        <v>15건</v>
      </c>
      <c r="E9" s="23">
        <f>SUM(E5:E8)</f>
        <v>7927800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16</v>
      </c>
      <c r="B11" s="3"/>
      <c r="C11" s="2"/>
      <c r="D11" s="2"/>
      <c r="E11" s="2"/>
    </row>
    <row r="12" spans="1:5" ht="20.100000000000001" customHeight="1">
      <c r="A12" s="8" t="s">
        <v>17</v>
      </c>
      <c r="B12" s="8" t="s">
        <v>18</v>
      </c>
      <c r="C12" s="90" t="s">
        <v>19</v>
      </c>
      <c r="D12" s="98"/>
      <c r="E12" s="8" t="s">
        <v>20</v>
      </c>
    </row>
    <row r="13" spans="1:5" ht="20.100000000000001" customHeight="1">
      <c r="A13" s="107" t="s">
        <v>21</v>
      </c>
      <c r="B13" s="48">
        <v>42108</v>
      </c>
      <c r="C13" s="99" t="s">
        <v>22</v>
      </c>
      <c r="D13" s="100"/>
      <c r="E13" s="46">
        <v>470000</v>
      </c>
    </row>
    <row r="14" spans="1:5" ht="20.100000000000001" customHeight="1">
      <c r="A14" s="108"/>
      <c r="B14" s="24">
        <v>42109</v>
      </c>
      <c r="C14" s="61" t="s">
        <v>23</v>
      </c>
      <c r="D14" s="65"/>
      <c r="E14" s="43">
        <v>440000</v>
      </c>
    </row>
    <row r="15" spans="1:5" ht="20.100000000000001" customHeight="1">
      <c r="A15" s="108"/>
      <c r="B15" s="44">
        <v>42121</v>
      </c>
      <c r="C15" s="66" t="s">
        <v>24</v>
      </c>
      <c r="D15" s="62"/>
      <c r="E15" s="49">
        <v>199000</v>
      </c>
    </row>
    <row r="16" spans="1:5" ht="20.100000000000001" customHeight="1">
      <c r="A16" s="108"/>
      <c r="B16" s="24">
        <v>42124</v>
      </c>
      <c r="C16" s="110" t="s">
        <v>25</v>
      </c>
      <c r="D16" s="106"/>
      <c r="E16" s="43">
        <v>156000</v>
      </c>
    </row>
    <row r="17" spans="1:5" ht="20.100000000000001" customHeight="1">
      <c r="A17" s="109"/>
      <c r="B17" s="50" t="s">
        <v>26</v>
      </c>
      <c r="C17" s="103" t="s">
        <v>8</v>
      </c>
      <c r="D17" s="104"/>
      <c r="E17" s="51">
        <f>SUM(E13:E16)</f>
        <v>1265000</v>
      </c>
    </row>
    <row r="18" spans="1:5" ht="20.100000000000001" customHeight="1">
      <c r="A18" s="107" t="s">
        <v>27</v>
      </c>
      <c r="B18" s="28">
        <v>42097</v>
      </c>
      <c r="C18" s="101" t="s">
        <v>28</v>
      </c>
      <c r="D18" s="102"/>
      <c r="E18" s="29">
        <v>470000</v>
      </c>
    </row>
    <row r="19" spans="1:5" ht="20.100000000000001" customHeight="1">
      <c r="A19" s="108"/>
      <c r="B19" s="28">
        <v>42101</v>
      </c>
      <c r="C19" s="68" t="s">
        <v>29</v>
      </c>
      <c r="D19" s="69"/>
      <c r="E19" s="29">
        <v>288000</v>
      </c>
    </row>
    <row r="20" spans="1:5" ht="20.100000000000001" customHeight="1">
      <c r="A20" s="108"/>
      <c r="B20" s="24">
        <v>42101</v>
      </c>
      <c r="C20" s="105" t="s">
        <v>30</v>
      </c>
      <c r="D20" s="117"/>
      <c r="E20" s="30">
        <v>482000</v>
      </c>
    </row>
    <row r="21" spans="1:5" ht="20.100000000000001" customHeight="1">
      <c r="A21" s="109"/>
      <c r="B21" s="52" t="s">
        <v>26</v>
      </c>
      <c r="C21" s="111" t="s">
        <v>31</v>
      </c>
      <c r="D21" s="112"/>
      <c r="E21" s="27">
        <f>SUM(E18:E20)</f>
        <v>1240000</v>
      </c>
    </row>
    <row r="22" spans="1:5" ht="20.100000000000001" customHeight="1">
      <c r="A22" s="107" t="s">
        <v>32</v>
      </c>
      <c r="B22" s="53">
        <v>42096</v>
      </c>
      <c r="C22" s="115" t="s">
        <v>33</v>
      </c>
      <c r="D22" s="116"/>
      <c r="E22" s="49">
        <v>192000</v>
      </c>
    </row>
    <row r="23" spans="1:5" ht="20.100000000000001" customHeight="1">
      <c r="A23" s="108"/>
      <c r="B23" s="28">
        <v>42100</v>
      </c>
      <c r="C23" s="110" t="s">
        <v>34</v>
      </c>
      <c r="D23" s="113"/>
      <c r="E23" s="49">
        <v>308000</v>
      </c>
    </row>
    <row r="24" spans="1:5" ht="20.100000000000001" customHeight="1">
      <c r="A24" s="108"/>
      <c r="B24" s="44">
        <v>42102</v>
      </c>
      <c r="C24" s="110" t="s">
        <v>35</v>
      </c>
      <c r="D24" s="113"/>
      <c r="E24" s="49">
        <v>160000</v>
      </c>
    </row>
    <row r="25" spans="1:5" ht="20.100000000000001" customHeight="1">
      <c r="A25" s="108"/>
      <c r="B25" s="44">
        <v>42110</v>
      </c>
      <c r="C25" s="41" t="s">
        <v>36</v>
      </c>
      <c r="D25" s="62"/>
      <c r="E25" s="49">
        <v>350000</v>
      </c>
    </row>
    <row r="26" spans="1:5" ht="20.100000000000001" customHeight="1">
      <c r="A26" s="108"/>
      <c r="B26" s="54">
        <v>42121</v>
      </c>
      <c r="C26" s="61" t="s">
        <v>37</v>
      </c>
      <c r="D26" s="62"/>
      <c r="E26" s="49">
        <v>143000</v>
      </c>
    </row>
    <row r="27" spans="1:5" ht="20.100000000000001" customHeight="1">
      <c r="A27" s="108"/>
      <c r="B27" s="55" t="s">
        <v>38</v>
      </c>
      <c r="C27" s="105" t="s">
        <v>39</v>
      </c>
      <c r="D27" s="106"/>
      <c r="E27" s="30">
        <v>1700000</v>
      </c>
    </row>
    <row r="28" spans="1:5" ht="20.100000000000001" customHeight="1">
      <c r="A28" s="114"/>
      <c r="B28" s="60" t="s">
        <v>26</v>
      </c>
      <c r="C28" s="76" t="s">
        <v>12</v>
      </c>
      <c r="D28" s="77"/>
      <c r="E28" s="51">
        <f>SUM(E22:E27)</f>
        <v>2853000</v>
      </c>
    </row>
    <row r="29" spans="1:5" ht="20.100000000000001" customHeight="1">
      <c r="A29" s="78" t="s">
        <v>40</v>
      </c>
      <c r="B29" s="34" t="s">
        <v>38</v>
      </c>
      <c r="C29" s="81" t="s">
        <v>41</v>
      </c>
      <c r="D29" s="82"/>
      <c r="E29" s="29">
        <v>2089800</v>
      </c>
    </row>
    <row r="30" spans="1:5" ht="20.100000000000001" customHeight="1">
      <c r="A30" s="79"/>
      <c r="B30" s="34" t="s">
        <v>38</v>
      </c>
      <c r="C30" s="83" t="s">
        <v>42</v>
      </c>
      <c r="D30" s="84"/>
      <c r="E30" s="30">
        <v>480000</v>
      </c>
    </row>
    <row r="31" spans="1:5" ht="20.100000000000001" customHeight="1">
      <c r="A31" s="80"/>
      <c r="B31" s="35" t="s">
        <v>26</v>
      </c>
      <c r="C31" s="85" t="s">
        <v>14</v>
      </c>
      <c r="D31" s="86"/>
      <c r="E31" s="36">
        <f>SUM(E29:E30)</f>
        <v>2569800</v>
      </c>
    </row>
    <row r="32" spans="1:5" ht="20.100000000000001" customHeight="1">
      <c r="A32" s="74" t="s">
        <v>43</v>
      </c>
      <c r="B32" s="75"/>
      <c r="C32" s="74" t="s">
        <v>44</v>
      </c>
      <c r="D32" s="75"/>
      <c r="E32" s="37">
        <f>SUM(E17,E21,E28,E31)</f>
        <v>7927800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25">
    <mergeCell ref="C13:D13"/>
    <mergeCell ref="C18:D18"/>
    <mergeCell ref="C17:D17"/>
    <mergeCell ref="C27:D27"/>
    <mergeCell ref="A13:A17"/>
    <mergeCell ref="C16:D16"/>
    <mergeCell ref="A18:A21"/>
    <mergeCell ref="C21:D21"/>
    <mergeCell ref="C23:D23"/>
    <mergeCell ref="A22:A28"/>
    <mergeCell ref="C22:D22"/>
    <mergeCell ref="C20:D20"/>
    <mergeCell ref="C24:D24"/>
    <mergeCell ref="A1:E1"/>
    <mergeCell ref="A4:C4"/>
    <mergeCell ref="A8:C8"/>
    <mergeCell ref="A9:C9"/>
    <mergeCell ref="C12:D12"/>
    <mergeCell ref="A32:B32"/>
    <mergeCell ref="C28:D28"/>
    <mergeCell ref="A29:A31"/>
    <mergeCell ref="C29:D29"/>
    <mergeCell ref="C30:D30"/>
    <mergeCell ref="C31:D31"/>
    <mergeCell ref="C32:D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opLeftCell="A15" workbookViewId="0">
      <selection activeCell="C35" sqref="C35"/>
    </sheetView>
  </sheetViews>
  <sheetFormatPr defaultRowHeight="12.75"/>
  <cols>
    <col min="1" max="4" width="18.125" style="1" customWidth="1"/>
    <col min="5" max="5" width="18.75" style="1" customWidth="1"/>
    <col min="6" max="16384" width="9" style="1"/>
  </cols>
  <sheetData>
    <row r="1" spans="1:5" ht="27">
      <c r="A1" s="87" t="s">
        <v>45</v>
      </c>
      <c r="B1" s="88"/>
      <c r="C1" s="88"/>
      <c r="D1" s="88"/>
      <c r="E1" s="89"/>
    </row>
    <row r="2" spans="1:5" ht="5.25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20.100000000000001" customHeight="1">
      <c r="A5" s="13" t="s">
        <v>48</v>
      </c>
      <c r="B5" s="14"/>
      <c r="C5" s="15"/>
      <c r="D5" s="16" t="str">
        <f>C17</f>
        <v>4건</v>
      </c>
      <c r="E5" s="17">
        <f>E17</f>
        <v>695697</v>
      </c>
    </row>
    <row r="6" spans="1:5" ht="20.100000000000001" customHeight="1">
      <c r="A6" s="18" t="s">
        <v>49</v>
      </c>
      <c r="B6" s="19"/>
      <c r="C6" s="20"/>
      <c r="D6" s="10" t="str">
        <f>C24</f>
        <v>6건</v>
      </c>
      <c r="E6" s="6">
        <f>E24</f>
        <v>2645000</v>
      </c>
    </row>
    <row r="7" spans="1:5" ht="20.100000000000001" customHeight="1">
      <c r="A7" s="18" t="s">
        <v>50</v>
      </c>
      <c r="B7" s="19"/>
      <c r="C7" s="20"/>
      <c r="D7" s="10" t="str">
        <f>C27</f>
        <v>2건</v>
      </c>
      <c r="E7" s="6">
        <f>E27</f>
        <v>972000</v>
      </c>
    </row>
    <row r="8" spans="1:5" ht="20.100000000000001" customHeight="1">
      <c r="A8" s="93" t="s">
        <v>51</v>
      </c>
      <c r="B8" s="94"/>
      <c r="C8" s="95"/>
      <c r="D8" s="7" t="str">
        <f>C30</f>
        <v>2건</v>
      </c>
      <c r="E8" s="21">
        <f>E30</f>
        <v>1727209</v>
      </c>
    </row>
    <row r="9" spans="1:5" ht="20.100000000000001" customHeight="1">
      <c r="A9" s="74" t="s">
        <v>52</v>
      </c>
      <c r="B9" s="96"/>
      <c r="C9" s="97"/>
      <c r="D9" s="22" t="str">
        <f>C31</f>
        <v>19건</v>
      </c>
      <c r="E9" s="23">
        <f>SUM(E5:E8)</f>
        <v>6039906</v>
      </c>
    </row>
    <row r="10" spans="1:5" ht="8.25" customHeight="1">
      <c r="A10" s="56"/>
      <c r="B10" s="56"/>
      <c r="C10" s="56"/>
      <c r="D10" s="56"/>
      <c r="E10" s="57"/>
    </row>
    <row r="11" spans="1:5" ht="20.100000000000001" customHeight="1">
      <c r="A11" s="4" t="s">
        <v>53</v>
      </c>
      <c r="B11" s="3"/>
      <c r="C11" s="2"/>
      <c r="D11" s="2"/>
      <c r="E11" s="2"/>
    </row>
    <row r="12" spans="1:5" ht="20.100000000000001" customHeight="1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20.100000000000001" customHeight="1">
      <c r="A13" s="107" t="s">
        <v>58</v>
      </c>
      <c r="B13" s="9">
        <v>42130</v>
      </c>
      <c r="C13" s="99" t="s">
        <v>59</v>
      </c>
      <c r="D13" s="100"/>
      <c r="E13" s="25">
        <v>176000</v>
      </c>
    </row>
    <row r="14" spans="1:5" ht="20.100000000000001" customHeight="1">
      <c r="A14" s="108"/>
      <c r="B14" s="24">
        <v>42142</v>
      </c>
      <c r="C14" s="66" t="s">
        <v>60</v>
      </c>
      <c r="D14" s="38"/>
      <c r="E14" s="30">
        <v>271997</v>
      </c>
    </row>
    <row r="15" spans="1:5" ht="20.100000000000001" customHeight="1">
      <c r="A15" s="120"/>
      <c r="B15" s="24">
        <v>42146</v>
      </c>
      <c r="C15" s="39" t="s">
        <v>61</v>
      </c>
      <c r="D15" s="40"/>
      <c r="E15" s="32">
        <v>112200</v>
      </c>
    </row>
    <row r="16" spans="1:5" ht="20.100000000000001" customHeight="1">
      <c r="A16" s="120"/>
      <c r="B16" s="24">
        <v>42151</v>
      </c>
      <c r="C16" s="39" t="s">
        <v>62</v>
      </c>
      <c r="D16" s="40"/>
      <c r="E16" s="32">
        <v>135500</v>
      </c>
    </row>
    <row r="17" spans="1:5" ht="20.100000000000001" customHeight="1">
      <c r="A17" s="109"/>
      <c r="B17" s="26" t="s">
        <v>63</v>
      </c>
      <c r="C17" s="125" t="s">
        <v>64</v>
      </c>
      <c r="D17" s="126"/>
      <c r="E17" s="27">
        <f>SUM(E13:E16)</f>
        <v>695697</v>
      </c>
    </row>
    <row r="18" spans="1:5" ht="20.100000000000001" customHeight="1">
      <c r="A18" s="121" t="s">
        <v>65</v>
      </c>
      <c r="B18" s="28">
        <v>42130</v>
      </c>
      <c r="C18" s="101" t="s">
        <v>66</v>
      </c>
      <c r="D18" s="102"/>
      <c r="E18" s="29">
        <v>160000</v>
      </c>
    </row>
    <row r="19" spans="1:5" ht="20.100000000000001" customHeight="1">
      <c r="A19" s="79"/>
      <c r="B19" s="28">
        <v>42136</v>
      </c>
      <c r="C19" s="68" t="s">
        <v>67</v>
      </c>
      <c r="D19" s="69"/>
      <c r="E19" s="29">
        <v>485000</v>
      </c>
    </row>
    <row r="20" spans="1:5" ht="20.100000000000001" customHeight="1">
      <c r="A20" s="79"/>
      <c r="B20" s="28">
        <v>42138</v>
      </c>
      <c r="C20" s="68" t="s">
        <v>68</v>
      </c>
      <c r="D20" s="69"/>
      <c r="E20" s="29">
        <v>1122000</v>
      </c>
    </row>
    <row r="21" spans="1:5" ht="20.100000000000001" customHeight="1">
      <c r="A21" s="79"/>
      <c r="B21" s="28">
        <v>42143</v>
      </c>
      <c r="C21" s="68" t="s">
        <v>69</v>
      </c>
      <c r="D21" s="69"/>
      <c r="E21" s="29">
        <v>336000</v>
      </c>
    </row>
    <row r="22" spans="1:5" ht="20.100000000000001" customHeight="1">
      <c r="A22" s="79"/>
      <c r="B22" s="28">
        <v>42150</v>
      </c>
      <c r="C22" s="68" t="s">
        <v>70</v>
      </c>
      <c r="D22" s="69"/>
      <c r="E22" s="29">
        <v>192000</v>
      </c>
    </row>
    <row r="23" spans="1:5" ht="20.100000000000001" customHeight="1">
      <c r="A23" s="79"/>
      <c r="B23" s="28">
        <v>42153</v>
      </c>
      <c r="C23" s="127" t="s">
        <v>71</v>
      </c>
      <c r="D23" s="128"/>
      <c r="E23" s="29">
        <v>350000</v>
      </c>
    </row>
    <row r="24" spans="1:5" ht="20.100000000000001" customHeight="1">
      <c r="A24" s="80"/>
      <c r="B24" s="33" t="s">
        <v>63</v>
      </c>
      <c r="C24" s="111" t="s">
        <v>72</v>
      </c>
      <c r="D24" s="112"/>
      <c r="E24" s="27">
        <f>SUM(E18:E23)</f>
        <v>2645000</v>
      </c>
    </row>
    <row r="25" spans="1:5" ht="20.100000000000001" customHeight="1">
      <c r="A25" s="107" t="s">
        <v>73</v>
      </c>
      <c r="B25" s="34">
        <v>42125</v>
      </c>
      <c r="C25" s="81" t="s">
        <v>74</v>
      </c>
      <c r="D25" s="124"/>
      <c r="E25" s="29">
        <v>172000</v>
      </c>
    </row>
    <row r="26" spans="1:5" ht="20.100000000000001" customHeight="1">
      <c r="A26" s="122"/>
      <c r="B26" s="28" t="s">
        <v>75</v>
      </c>
      <c r="C26" s="105" t="s">
        <v>76</v>
      </c>
      <c r="D26" s="106"/>
      <c r="E26" s="32">
        <v>800000</v>
      </c>
    </row>
    <row r="27" spans="1:5" ht="20.100000000000001" customHeight="1">
      <c r="A27" s="123"/>
      <c r="B27" s="33" t="s">
        <v>63</v>
      </c>
      <c r="C27" s="111" t="s">
        <v>77</v>
      </c>
      <c r="D27" s="112"/>
      <c r="E27" s="27">
        <f>SUM(E25:E26)</f>
        <v>972000</v>
      </c>
    </row>
    <row r="28" spans="1:5" ht="20.100000000000001" customHeight="1">
      <c r="A28" s="118" t="s">
        <v>78</v>
      </c>
      <c r="B28" s="34" t="s">
        <v>75</v>
      </c>
      <c r="C28" s="99" t="s">
        <v>79</v>
      </c>
      <c r="D28" s="119"/>
      <c r="E28" s="29">
        <v>1247209</v>
      </c>
    </row>
    <row r="29" spans="1:5" ht="20.100000000000001" customHeight="1">
      <c r="A29" s="79"/>
      <c r="B29" s="34" t="s">
        <v>75</v>
      </c>
      <c r="C29" s="83" t="s">
        <v>80</v>
      </c>
      <c r="D29" s="84"/>
      <c r="E29" s="30">
        <v>480000</v>
      </c>
    </row>
    <row r="30" spans="1:5" ht="19.5" customHeight="1">
      <c r="A30" s="80"/>
      <c r="B30" s="35" t="s">
        <v>63</v>
      </c>
      <c r="C30" s="85" t="s">
        <v>77</v>
      </c>
      <c r="D30" s="86"/>
      <c r="E30" s="36">
        <f>SUM(E28:E29)</f>
        <v>1727209</v>
      </c>
    </row>
    <row r="31" spans="1:5" ht="18" customHeight="1">
      <c r="A31" s="74" t="s">
        <v>81</v>
      </c>
      <c r="B31" s="75"/>
      <c r="C31" s="74" t="s">
        <v>82</v>
      </c>
      <c r="D31" s="75"/>
      <c r="E31" s="37">
        <f>SUM(E17,E24,E27,E30)</f>
        <v>6039906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2">
    <mergeCell ref="C30:D30"/>
    <mergeCell ref="C13:D13"/>
    <mergeCell ref="C25:D25"/>
    <mergeCell ref="C17:D17"/>
    <mergeCell ref="C24:D24"/>
    <mergeCell ref="C23:D23"/>
    <mergeCell ref="C31:D31"/>
    <mergeCell ref="A1:E1"/>
    <mergeCell ref="A4:C4"/>
    <mergeCell ref="A8:C8"/>
    <mergeCell ref="A9:C9"/>
    <mergeCell ref="C12:D12"/>
    <mergeCell ref="A28:A30"/>
    <mergeCell ref="C28:D28"/>
    <mergeCell ref="C29:D29"/>
    <mergeCell ref="A31:B31"/>
    <mergeCell ref="A13:A17"/>
    <mergeCell ref="A18:A24"/>
    <mergeCell ref="C18:D18"/>
    <mergeCell ref="A25:A27"/>
    <mergeCell ref="C26:D26"/>
    <mergeCell ref="C27:D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opLeftCell="A25" zoomScale="98" zoomScaleNormal="98" workbookViewId="0">
      <selection activeCell="D49" sqref="D49"/>
    </sheetView>
  </sheetViews>
  <sheetFormatPr defaultRowHeight="12.75"/>
  <cols>
    <col min="1" max="1" width="16.875" style="1" customWidth="1"/>
    <col min="2" max="2" width="14" style="1" customWidth="1"/>
    <col min="3" max="3" width="20.75" style="1" customWidth="1"/>
    <col min="4" max="4" width="10.5" style="1" customWidth="1"/>
    <col min="5" max="5" width="16.375" style="1" customWidth="1"/>
    <col min="6" max="16384" width="9" style="1"/>
  </cols>
  <sheetData>
    <row r="1" spans="1:5" ht="24.75" customHeight="1">
      <c r="A1" s="87" t="s">
        <v>83</v>
      </c>
      <c r="B1" s="88"/>
      <c r="C1" s="88"/>
      <c r="D1" s="88"/>
      <c r="E1" s="89"/>
    </row>
    <row r="2" spans="1:5" ht="17.25" customHeight="1">
      <c r="A2" s="2"/>
      <c r="B2" s="3"/>
      <c r="C2" s="2"/>
      <c r="D2" s="2"/>
      <c r="E2" s="2"/>
    </row>
    <row r="3" spans="1:5" ht="17.25" customHeight="1">
      <c r="A3" s="4" t="s">
        <v>2</v>
      </c>
      <c r="B3" s="3"/>
      <c r="C3" s="2"/>
      <c r="D3" s="2"/>
      <c r="E3" s="5" t="s">
        <v>3</v>
      </c>
    </row>
    <row r="4" spans="1:5" ht="17.25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17.25" customHeight="1">
      <c r="A5" s="13" t="s">
        <v>48</v>
      </c>
      <c r="B5" s="14"/>
      <c r="C5" s="15"/>
      <c r="D5" s="16" t="str">
        <f>C21</f>
        <v>8건</v>
      </c>
      <c r="E5" s="17">
        <f>E21</f>
        <v>2069300</v>
      </c>
    </row>
    <row r="6" spans="1:5" ht="17.25" customHeight="1">
      <c r="A6" s="18" t="s">
        <v>49</v>
      </c>
      <c r="B6" s="19"/>
      <c r="C6" s="20"/>
      <c r="D6" s="10" t="str">
        <f>C29</f>
        <v>7건</v>
      </c>
      <c r="E6" s="6">
        <f>E29</f>
        <v>2764000</v>
      </c>
    </row>
    <row r="7" spans="1:5" ht="17.25" customHeight="1">
      <c r="A7" s="18" t="s">
        <v>50</v>
      </c>
      <c r="B7" s="19"/>
      <c r="C7" s="20"/>
      <c r="D7" s="10" t="str">
        <f>C38</f>
        <v>8건</v>
      </c>
      <c r="E7" s="6">
        <f>E38</f>
        <v>2402000</v>
      </c>
    </row>
    <row r="8" spans="1:5" ht="17.25" customHeight="1">
      <c r="A8" s="93" t="s">
        <v>51</v>
      </c>
      <c r="B8" s="94"/>
      <c r="C8" s="95"/>
      <c r="D8" s="7" t="str">
        <f>C41</f>
        <v>2건</v>
      </c>
      <c r="E8" s="21">
        <f>E41</f>
        <v>2956700</v>
      </c>
    </row>
    <row r="9" spans="1:5" ht="17.25" customHeight="1">
      <c r="A9" s="74" t="s">
        <v>52</v>
      </c>
      <c r="B9" s="96"/>
      <c r="C9" s="97"/>
      <c r="D9" s="22" t="str">
        <f>C42</f>
        <v>21건</v>
      </c>
      <c r="E9" s="23">
        <f>SUM(E5:E8)</f>
        <v>10192000</v>
      </c>
    </row>
    <row r="10" spans="1:5" ht="17.25" customHeight="1">
      <c r="A10" s="2"/>
      <c r="B10" s="3"/>
      <c r="C10" s="2"/>
      <c r="D10" s="2"/>
      <c r="E10" s="2"/>
    </row>
    <row r="11" spans="1:5" ht="17.25" customHeight="1">
      <c r="A11" s="4" t="s">
        <v>53</v>
      </c>
      <c r="B11" s="3"/>
      <c r="C11" s="2"/>
      <c r="D11" s="2"/>
      <c r="E11" s="2"/>
    </row>
    <row r="12" spans="1:5" ht="17.25" customHeight="1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17.25" customHeight="1">
      <c r="A13" s="107" t="s">
        <v>58</v>
      </c>
      <c r="B13" s="24">
        <v>42157</v>
      </c>
      <c r="C13" s="99" t="s">
        <v>84</v>
      </c>
      <c r="D13" s="100"/>
      <c r="E13" s="46">
        <v>164000</v>
      </c>
    </row>
    <row r="14" spans="1:5" ht="17.25" customHeight="1">
      <c r="A14" s="108"/>
      <c r="B14" s="24">
        <v>42163</v>
      </c>
      <c r="C14" s="110" t="s">
        <v>85</v>
      </c>
      <c r="D14" s="106"/>
      <c r="E14" s="43">
        <v>480000</v>
      </c>
    </row>
    <row r="15" spans="1:5" ht="17.25" customHeight="1">
      <c r="A15" s="108"/>
      <c r="B15" s="24">
        <v>42164</v>
      </c>
      <c r="C15" s="66" t="s">
        <v>86</v>
      </c>
      <c r="D15" s="65"/>
      <c r="E15" s="43">
        <v>440000</v>
      </c>
    </row>
    <row r="16" spans="1:5" ht="17.25" customHeight="1">
      <c r="A16" s="108"/>
      <c r="B16" s="24">
        <v>42170</v>
      </c>
      <c r="C16" s="66" t="s">
        <v>87</v>
      </c>
      <c r="D16" s="65"/>
      <c r="E16" s="25">
        <v>231000</v>
      </c>
    </row>
    <row r="17" spans="1:5" ht="17.25" customHeight="1">
      <c r="A17" s="108"/>
      <c r="B17" s="24">
        <v>42172</v>
      </c>
      <c r="C17" s="66" t="s">
        <v>88</v>
      </c>
      <c r="D17" s="65"/>
      <c r="E17" s="43">
        <v>162200</v>
      </c>
    </row>
    <row r="18" spans="1:5" ht="17.25" customHeight="1">
      <c r="A18" s="108"/>
      <c r="B18" s="24">
        <v>42178</v>
      </c>
      <c r="C18" s="61" t="s">
        <v>89</v>
      </c>
      <c r="D18" s="65"/>
      <c r="E18" s="43">
        <v>165600</v>
      </c>
    </row>
    <row r="19" spans="1:5" ht="17.25" customHeight="1">
      <c r="A19" s="108"/>
      <c r="B19" s="24">
        <v>42179</v>
      </c>
      <c r="C19" s="61" t="s">
        <v>90</v>
      </c>
      <c r="D19" s="65"/>
      <c r="E19" s="43">
        <v>76500</v>
      </c>
    </row>
    <row r="20" spans="1:5" ht="17.25" customHeight="1">
      <c r="A20" s="108"/>
      <c r="B20" s="31">
        <v>42180</v>
      </c>
      <c r="C20" s="41" t="s">
        <v>86</v>
      </c>
      <c r="D20" s="42"/>
      <c r="E20" s="25">
        <v>350000</v>
      </c>
    </row>
    <row r="21" spans="1:5" ht="17.25" customHeight="1">
      <c r="A21" s="114"/>
      <c r="B21" s="26" t="s">
        <v>63</v>
      </c>
      <c r="C21" s="125" t="s">
        <v>91</v>
      </c>
      <c r="D21" s="126"/>
      <c r="E21" s="27">
        <f>SUM(E13:E20)</f>
        <v>2069300</v>
      </c>
    </row>
    <row r="22" spans="1:5" ht="17.25" customHeight="1">
      <c r="A22" s="121" t="s">
        <v>65</v>
      </c>
      <c r="B22" s="28">
        <v>42158</v>
      </c>
      <c r="C22" s="101" t="s">
        <v>92</v>
      </c>
      <c r="D22" s="102"/>
      <c r="E22" s="29">
        <v>468000</v>
      </c>
    </row>
    <row r="23" spans="1:5" ht="17.25" customHeight="1">
      <c r="A23" s="79"/>
      <c r="B23" s="28">
        <v>42159</v>
      </c>
      <c r="C23" s="68" t="s">
        <v>93</v>
      </c>
      <c r="D23" s="69"/>
      <c r="E23" s="29">
        <v>322000</v>
      </c>
    </row>
    <row r="24" spans="1:5" ht="17.25" customHeight="1">
      <c r="A24" s="79"/>
      <c r="B24" s="28">
        <v>42160</v>
      </c>
      <c r="C24" s="68" t="s">
        <v>94</v>
      </c>
      <c r="D24" s="69"/>
      <c r="E24" s="30">
        <v>300000</v>
      </c>
    </row>
    <row r="25" spans="1:5" ht="17.25" customHeight="1">
      <c r="A25" s="120"/>
      <c r="B25" s="31">
        <v>42165</v>
      </c>
      <c r="C25" s="105" t="s">
        <v>95</v>
      </c>
      <c r="D25" s="117"/>
      <c r="E25" s="32">
        <v>457000</v>
      </c>
    </row>
    <row r="26" spans="1:5" ht="17.25" customHeight="1">
      <c r="A26" s="120"/>
      <c r="B26" s="31">
        <v>42167</v>
      </c>
      <c r="C26" s="63" t="s">
        <v>96</v>
      </c>
      <c r="D26" s="64"/>
      <c r="E26" s="32">
        <v>464000</v>
      </c>
    </row>
    <row r="27" spans="1:5" ht="17.25" customHeight="1">
      <c r="A27" s="120"/>
      <c r="B27" s="31">
        <v>42178</v>
      </c>
      <c r="C27" s="63" t="s">
        <v>97</v>
      </c>
      <c r="D27" s="64"/>
      <c r="E27" s="30">
        <v>372000</v>
      </c>
    </row>
    <row r="28" spans="1:5" ht="17.25" customHeight="1">
      <c r="A28" s="120"/>
      <c r="B28" s="31">
        <v>42185</v>
      </c>
      <c r="C28" s="105" t="s">
        <v>98</v>
      </c>
      <c r="D28" s="117"/>
      <c r="E28" s="30">
        <v>381000</v>
      </c>
    </row>
    <row r="29" spans="1:5" ht="17.25" customHeight="1">
      <c r="A29" s="109"/>
      <c r="B29" s="33" t="s">
        <v>63</v>
      </c>
      <c r="C29" s="111" t="s">
        <v>99</v>
      </c>
      <c r="D29" s="112"/>
      <c r="E29" s="27">
        <f>SUM(E22:E28)</f>
        <v>2764000</v>
      </c>
    </row>
    <row r="30" spans="1:5" ht="17.25" customHeight="1">
      <c r="A30" s="107" t="s">
        <v>73</v>
      </c>
      <c r="B30" s="34">
        <v>42158</v>
      </c>
      <c r="C30" s="99" t="s">
        <v>100</v>
      </c>
      <c r="D30" s="129"/>
      <c r="E30" s="29">
        <v>246000</v>
      </c>
    </row>
    <row r="31" spans="1:5" ht="17.25" customHeight="1">
      <c r="A31" s="108"/>
      <c r="B31" s="34">
        <v>42163</v>
      </c>
      <c r="C31" s="81" t="s">
        <v>101</v>
      </c>
      <c r="D31" s="124"/>
      <c r="E31" s="29">
        <v>410000</v>
      </c>
    </row>
    <row r="32" spans="1:5" ht="17.25" customHeight="1">
      <c r="A32" s="108"/>
      <c r="B32" s="34">
        <v>42164</v>
      </c>
      <c r="C32" s="66" t="s">
        <v>102</v>
      </c>
      <c r="D32" s="67"/>
      <c r="E32" s="29">
        <v>281000</v>
      </c>
    </row>
    <row r="33" spans="1:5" ht="17.25" customHeight="1">
      <c r="A33" s="108"/>
      <c r="B33" s="34">
        <v>42170</v>
      </c>
      <c r="C33" s="66" t="s">
        <v>103</v>
      </c>
      <c r="D33" s="67"/>
      <c r="E33" s="29">
        <v>91000</v>
      </c>
    </row>
    <row r="34" spans="1:5" ht="17.25" customHeight="1">
      <c r="A34" s="108"/>
      <c r="B34" s="34">
        <v>42171</v>
      </c>
      <c r="C34" s="66" t="s">
        <v>104</v>
      </c>
      <c r="D34" s="67"/>
      <c r="E34" s="29">
        <v>420000</v>
      </c>
    </row>
    <row r="35" spans="1:5" ht="17.25" customHeight="1">
      <c r="A35" s="108"/>
      <c r="B35" s="34">
        <v>42184</v>
      </c>
      <c r="C35" s="66" t="s">
        <v>105</v>
      </c>
      <c r="D35" s="67"/>
      <c r="E35" s="29">
        <v>140000</v>
      </c>
    </row>
    <row r="36" spans="1:5" ht="17.25" customHeight="1">
      <c r="A36" s="108"/>
      <c r="B36" s="34">
        <v>42185</v>
      </c>
      <c r="C36" s="66" t="s">
        <v>106</v>
      </c>
      <c r="D36" s="67"/>
      <c r="E36" s="29">
        <v>414000</v>
      </c>
    </row>
    <row r="37" spans="1:5" ht="17.25" customHeight="1">
      <c r="A37" s="79"/>
      <c r="B37" s="28" t="s">
        <v>107</v>
      </c>
      <c r="C37" s="105" t="s">
        <v>76</v>
      </c>
      <c r="D37" s="106"/>
      <c r="E37" s="32">
        <v>400000</v>
      </c>
    </row>
    <row r="38" spans="1:5" ht="17.25" customHeight="1">
      <c r="A38" s="80"/>
      <c r="B38" s="33" t="s">
        <v>63</v>
      </c>
      <c r="C38" s="111" t="s">
        <v>91</v>
      </c>
      <c r="D38" s="112"/>
      <c r="E38" s="27">
        <f>SUM(E30:E37)</f>
        <v>2402000</v>
      </c>
    </row>
    <row r="39" spans="1:5" ht="17.25" customHeight="1">
      <c r="A39" s="118" t="s">
        <v>78</v>
      </c>
      <c r="B39" s="34" t="s">
        <v>107</v>
      </c>
      <c r="C39" s="99" t="s">
        <v>79</v>
      </c>
      <c r="D39" s="119"/>
      <c r="E39" s="29">
        <v>2476700</v>
      </c>
    </row>
    <row r="40" spans="1:5" ht="17.25" customHeight="1">
      <c r="A40" s="79"/>
      <c r="B40" s="34" t="s">
        <v>107</v>
      </c>
      <c r="C40" s="83" t="s">
        <v>80</v>
      </c>
      <c r="D40" s="84"/>
      <c r="E40" s="30">
        <v>480000</v>
      </c>
    </row>
    <row r="41" spans="1:5" ht="17.25" customHeight="1">
      <c r="A41" s="80"/>
      <c r="B41" s="35" t="s">
        <v>63</v>
      </c>
      <c r="C41" s="85" t="s">
        <v>77</v>
      </c>
      <c r="D41" s="86"/>
      <c r="E41" s="36">
        <f>SUM(E39:E40)</f>
        <v>2956700</v>
      </c>
    </row>
    <row r="42" spans="1:5" ht="17.25" customHeight="1">
      <c r="A42" s="74" t="s">
        <v>81</v>
      </c>
      <c r="B42" s="75"/>
      <c r="C42" s="74" t="s">
        <v>108</v>
      </c>
      <c r="D42" s="75"/>
      <c r="E42" s="37">
        <f>SUM(E21,E29,E38,E41)</f>
        <v>10192000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5">
    <mergeCell ref="A39:A41"/>
    <mergeCell ref="C39:D39"/>
    <mergeCell ref="C40:D40"/>
    <mergeCell ref="C41:D41"/>
    <mergeCell ref="A42:B42"/>
    <mergeCell ref="C42:D42"/>
    <mergeCell ref="A22:A29"/>
    <mergeCell ref="C22:D22"/>
    <mergeCell ref="C25:D25"/>
    <mergeCell ref="A30:A38"/>
    <mergeCell ref="C30:D30"/>
    <mergeCell ref="C31:D31"/>
    <mergeCell ref="C37:D37"/>
    <mergeCell ref="C38:D38"/>
    <mergeCell ref="C29:D29"/>
    <mergeCell ref="C28:D28"/>
    <mergeCell ref="C13:D13"/>
    <mergeCell ref="C14:D14"/>
    <mergeCell ref="A13:A21"/>
    <mergeCell ref="A1:E1"/>
    <mergeCell ref="A4:C4"/>
    <mergeCell ref="A8:C8"/>
    <mergeCell ref="A9:C9"/>
    <mergeCell ref="C12:D12"/>
    <mergeCell ref="C21:D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"/>
  <sheetViews>
    <sheetView topLeftCell="A17" workbookViewId="0">
      <selection sqref="A1:E39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7" t="s">
        <v>109</v>
      </c>
      <c r="B1" s="88"/>
      <c r="C1" s="88"/>
      <c r="D1" s="88"/>
      <c r="E1" s="8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20.100000000000001" customHeight="1">
      <c r="A5" s="133" t="s">
        <v>48</v>
      </c>
      <c r="B5" s="134"/>
      <c r="C5" s="135"/>
      <c r="D5" s="16">
        <v>2</v>
      </c>
      <c r="E5" s="17">
        <f>E15</f>
        <v>880000</v>
      </c>
    </row>
    <row r="6" spans="1:5" ht="20.100000000000001" customHeight="1">
      <c r="A6" s="136" t="s">
        <v>49</v>
      </c>
      <c r="B6" s="137"/>
      <c r="C6" s="138"/>
      <c r="D6" s="10">
        <f>C29</f>
        <v>13</v>
      </c>
      <c r="E6" s="6">
        <f>E29</f>
        <v>2718300</v>
      </c>
    </row>
    <row r="7" spans="1:5" ht="20.100000000000001" customHeight="1">
      <c r="A7" s="136" t="s">
        <v>50</v>
      </c>
      <c r="B7" s="137"/>
      <c r="C7" s="138"/>
      <c r="D7" s="10">
        <f>C35</f>
        <v>5</v>
      </c>
      <c r="E7" s="6">
        <f>E35</f>
        <v>1282000</v>
      </c>
    </row>
    <row r="8" spans="1:5" ht="20.100000000000001" customHeight="1">
      <c r="A8" s="130" t="s">
        <v>110</v>
      </c>
      <c r="B8" s="131"/>
      <c r="C8" s="132"/>
      <c r="D8" s="7">
        <f>C38</f>
        <v>2</v>
      </c>
      <c r="E8" s="21">
        <f>E38</f>
        <v>1252500</v>
      </c>
    </row>
    <row r="9" spans="1:5" ht="20.100000000000001" customHeight="1">
      <c r="A9" s="74" t="s">
        <v>52</v>
      </c>
      <c r="B9" s="96"/>
      <c r="C9" s="97"/>
      <c r="D9" s="22">
        <f>C39</f>
        <v>22</v>
      </c>
      <c r="E9" s="23">
        <f>E39</f>
        <v>6132800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53</v>
      </c>
      <c r="B11" s="3"/>
      <c r="C11" s="2"/>
      <c r="D11" s="2"/>
      <c r="E11" s="2"/>
    </row>
    <row r="12" spans="1:5" ht="20.100000000000001" customHeight="1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20.100000000000001" customHeight="1">
      <c r="A13" s="107" t="s">
        <v>58</v>
      </c>
      <c r="B13" s="9">
        <v>42097</v>
      </c>
      <c r="C13" s="99" t="s">
        <v>111</v>
      </c>
      <c r="D13" s="100"/>
      <c r="E13" s="25">
        <v>389000</v>
      </c>
    </row>
    <row r="14" spans="1:5" ht="20.100000000000001" customHeight="1">
      <c r="A14" s="120"/>
      <c r="B14" s="24">
        <v>42115</v>
      </c>
      <c r="C14" s="105" t="s">
        <v>112</v>
      </c>
      <c r="D14" s="117"/>
      <c r="E14" s="30">
        <v>491000</v>
      </c>
    </row>
    <row r="15" spans="1:5" ht="20.100000000000001" customHeight="1">
      <c r="A15" s="109"/>
      <c r="B15" s="26" t="s">
        <v>63</v>
      </c>
      <c r="C15" s="125">
        <v>2</v>
      </c>
      <c r="D15" s="126"/>
      <c r="E15" s="27">
        <f>SUM(E13:E14)</f>
        <v>880000</v>
      </c>
    </row>
    <row r="16" spans="1:5" ht="20.100000000000001" customHeight="1">
      <c r="A16" s="121" t="s">
        <v>65</v>
      </c>
      <c r="B16" s="28">
        <v>42095</v>
      </c>
      <c r="C16" s="101" t="s">
        <v>113</v>
      </c>
      <c r="D16" s="102"/>
      <c r="E16" s="29">
        <v>120000</v>
      </c>
    </row>
    <row r="17" spans="1:5" ht="20.100000000000001" customHeight="1">
      <c r="A17" s="120"/>
      <c r="B17" s="24">
        <v>42096</v>
      </c>
      <c r="C17" s="105" t="s">
        <v>114</v>
      </c>
      <c r="D17" s="117"/>
      <c r="E17" s="30">
        <v>267300</v>
      </c>
    </row>
    <row r="18" spans="1:5" ht="20.100000000000001" customHeight="1">
      <c r="A18" s="120"/>
      <c r="B18" s="31">
        <v>42101</v>
      </c>
      <c r="C18" s="105" t="s">
        <v>115</v>
      </c>
      <c r="D18" s="117"/>
      <c r="E18" s="32">
        <v>46000</v>
      </c>
    </row>
    <row r="19" spans="1:5" ht="20.100000000000001" customHeight="1">
      <c r="A19" s="120"/>
      <c r="B19" s="34">
        <v>42101</v>
      </c>
      <c r="C19" s="110" t="s">
        <v>116</v>
      </c>
      <c r="D19" s="113"/>
      <c r="E19" s="29">
        <v>57000</v>
      </c>
    </row>
    <row r="20" spans="1:5" ht="20.100000000000001" customHeight="1">
      <c r="A20" s="120"/>
      <c r="B20" s="31">
        <v>42101</v>
      </c>
      <c r="C20" s="105" t="s">
        <v>117</v>
      </c>
      <c r="D20" s="117"/>
      <c r="E20" s="32">
        <v>430000</v>
      </c>
    </row>
    <row r="21" spans="1:5" ht="20.100000000000001" customHeight="1">
      <c r="A21" s="120"/>
      <c r="B21" s="31">
        <v>42102</v>
      </c>
      <c r="C21" s="105" t="s">
        <v>118</v>
      </c>
      <c r="D21" s="139"/>
      <c r="E21" s="32">
        <v>46000</v>
      </c>
    </row>
    <row r="22" spans="1:5" ht="20.100000000000001" customHeight="1">
      <c r="A22" s="120"/>
      <c r="B22" s="31">
        <v>42104</v>
      </c>
      <c r="C22" s="105" t="s">
        <v>117</v>
      </c>
      <c r="D22" s="117"/>
      <c r="E22" s="32">
        <v>225500</v>
      </c>
    </row>
    <row r="23" spans="1:5" ht="20.100000000000001" customHeight="1">
      <c r="A23" s="120"/>
      <c r="B23" s="28">
        <v>42107</v>
      </c>
      <c r="C23" s="105" t="s">
        <v>119</v>
      </c>
      <c r="D23" s="117"/>
      <c r="E23" s="32">
        <v>90000</v>
      </c>
    </row>
    <row r="24" spans="1:5" ht="20.100000000000001" customHeight="1">
      <c r="A24" s="120"/>
      <c r="B24" s="28">
        <v>42109</v>
      </c>
      <c r="C24" s="105" t="s">
        <v>120</v>
      </c>
      <c r="D24" s="117"/>
      <c r="E24" s="30">
        <v>55000</v>
      </c>
    </row>
    <row r="25" spans="1:5" ht="20.100000000000001" customHeight="1">
      <c r="A25" s="120"/>
      <c r="B25" s="28">
        <v>42114</v>
      </c>
      <c r="C25" s="105" t="s">
        <v>121</v>
      </c>
      <c r="D25" s="139"/>
      <c r="E25" s="32">
        <v>469000</v>
      </c>
    </row>
    <row r="26" spans="1:5" ht="20.100000000000001" customHeight="1">
      <c r="A26" s="120"/>
      <c r="B26" s="28">
        <v>42116</v>
      </c>
      <c r="C26" s="105" t="s">
        <v>122</v>
      </c>
      <c r="D26" s="117"/>
      <c r="E26" s="32">
        <v>79000</v>
      </c>
    </row>
    <row r="27" spans="1:5" ht="20.100000000000001" customHeight="1">
      <c r="A27" s="120"/>
      <c r="B27" s="28">
        <v>42117</v>
      </c>
      <c r="C27" s="105" t="s">
        <v>123</v>
      </c>
      <c r="D27" s="139"/>
      <c r="E27" s="32">
        <v>420000</v>
      </c>
    </row>
    <row r="28" spans="1:5" ht="20.100000000000001" customHeight="1">
      <c r="A28" s="120"/>
      <c r="B28" s="28">
        <v>42123</v>
      </c>
      <c r="C28" s="105" t="s">
        <v>124</v>
      </c>
      <c r="D28" s="139"/>
      <c r="E28" s="32">
        <v>413500</v>
      </c>
    </row>
    <row r="29" spans="1:5" ht="20.100000000000001" customHeight="1">
      <c r="A29" s="109"/>
      <c r="B29" s="33" t="s">
        <v>63</v>
      </c>
      <c r="C29" s="111">
        <v>13</v>
      </c>
      <c r="D29" s="112"/>
      <c r="E29" s="27">
        <f>SUM(E16:E28)</f>
        <v>2718300</v>
      </c>
    </row>
    <row r="30" spans="1:5" ht="20.100000000000001" customHeight="1">
      <c r="A30" s="107" t="s">
        <v>125</v>
      </c>
      <c r="B30" s="34">
        <v>42097</v>
      </c>
      <c r="C30" s="99" t="s">
        <v>126</v>
      </c>
      <c r="D30" s="129"/>
      <c r="E30" s="29">
        <v>270000</v>
      </c>
    </row>
    <row r="31" spans="1:5" ht="20.100000000000001" customHeight="1">
      <c r="A31" s="79"/>
      <c r="B31" s="34">
        <v>42102</v>
      </c>
      <c r="C31" s="110" t="s">
        <v>127</v>
      </c>
      <c r="D31" s="113"/>
      <c r="E31" s="29">
        <v>390000</v>
      </c>
    </row>
    <row r="32" spans="1:5" ht="20.100000000000001" customHeight="1">
      <c r="A32" s="79"/>
      <c r="B32" s="28">
        <v>42110</v>
      </c>
      <c r="C32" s="105" t="s">
        <v>128</v>
      </c>
      <c r="D32" s="117"/>
      <c r="E32" s="32">
        <v>212000</v>
      </c>
    </row>
    <row r="33" spans="1:5" ht="20.100000000000001" customHeight="1">
      <c r="A33" s="79"/>
      <c r="B33" s="28">
        <v>42115</v>
      </c>
      <c r="C33" s="105" t="s">
        <v>129</v>
      </c>
      <c r="D33" s="117"/>
      <c r="E33" s="30">
        <v>250000</v>
      </c>
    </row>
    <row r="34" spans="1:5" ht="20.100000000000001" customHeight="1">
      <c r="A34" s="79"/>
      <c r="B34" s="28">
        <v>42123</v>
      </c>
      <c r="C34" s="105" t="s">
        <v>130</v>
      </c>
      <c r="D34" s="117"/>
      <c r="E34" s="32">
        <v>160000</v>
      </c>
    </row>
    <row r="35" spans="1:5" ht="20.100000000000001" customHeight="1">
      <c r="A35" s="80"/>
      <c r="B35" s="33" t="s">
        <v>63</v>
      </c>
      <c r="C35" s="111">
        <v>5</v>
      </c>
      <c r="D35" s="112"/>
      <c r="E35" s="27">
        <f>SUM(E30:E34)</f>
        <v>1282000</v>
      </c>
    </row>
    <row r="36" spans="1:5" ht="20.100000000000001" customHeight="1">
      <c r="A36" s="118" t="s">
        <v>131</v>
      </c>
      <c r="B36" s="34" t="s">
        <v>132</v>
      </c>
      <c r="C36" s="99" t="s">
        <v>133</v>
      </c>
      <c r="D36" s="119"/>
      <c r="E36" s="29">
        <v>470500</v>
      </c>
    </row>
    <row r="37" spans="1:5" ht="20.100000000000001" customHeight="1">
      <c r="A37" s="79"/>
      <c r="B37" s="34" t="s">
        <v>132</v>
      </c>
      <c r="C37" s="83" t="s">
        <v>134</v>
      </c>
      <c r="D37" s="84"/>
      <c r="E37" s="30">
        <v>782000</v>
      </c>
    </row>
    <row r="38" spans="1:5" ht="20.100000000000001" customHeight="1">
      <c r="A38" s="80"/>
      <c r="B38" s="35" t="s">
        <v>63</v>
      </c>
      <c r="C38" s="85">
        <v>2</v>
      </c>
      <c r="D38" s="86"/>
      <c r="E38" s="36">
        <f>SUM(E36:E37)</f>
        <v>1252500</v>
      </c>
    </row>
    <row r="39" spans="1:5" ht="20.100000000000001" customHeight="1">
      <c r="A39" s="74" t="s">
        <v>81</v>
      </c>
      <c r="B39" s="75"/>
      <c r="C39" s="74">
        <f>22</f>
        <v>22</v>
      </c>
      <c r="D39" s="75"/>
      <c r="E39" s="37">
        <f>SUM(E38,E35,E29,E15)</f>
        <v>6132800</v>
      </c>
    </row>
  </sheetData>
  <mergeCells count="40">
    <mergeCell ref="A36:A38"/>
    <mergeCell ref="C36:D36"/>
    <mergeCell ref="C37:D37"/>
    <mergeCell ref="C38:D38"/>
    <mergeCell ref="A39:B39"/>
    <mergeCell ref="C39:D39"/>
    <mergeCell ref="A30:A35"/>
    <mergeCell ref="C33:D33"/>
    <mergeCell ref="C34:D34"/>
    <mergeCell ref="C35:D35"/>
    <mergeCell ref="C27:D27"/>
    <mergeCell ref="C28:D28"/>
    <mergeCell ref="C29:D29"/>
    <mergeCell ref="C30:D30"/>
    <mergeCell ref="C31:D31"/>
    <mergeCell ref="C32:D32"/>
    <mergeCell ref="C13:D13"/>
    <mergeCell ref="C14:D14"/>
    <mergeCell ref="C15:D15"/>
    <mergeCell ref="A13:A15"/>
    <mergeCell ref="C26:D26"/>
    <mergeCell ref="C16:D16"/>
    <mergeCell ref="C17:D17"/>
    <mergeCell ref="C18:D18"/>
    <mergeCell ref="C19:D19"/>
    <mergeCell ref="C25:D25"/>
    <mergeCell ref="C20:D20"/>
    <mergeCell ref="C21:D21"/>
    <mergeCell ref="C22:D22"/>
    <mergeCell ref="C23:D23"/>
    <mergeCell ref="C24:D24"/>
    <mergeCell ref="A16:A29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0"/>
  <sheetViews>
    <sheetView topLeftCell="A7" workbookViewId="0">
      <selection sqref="A1:E30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87" t="s">
        <v>135</v>
      </c>
      <c r="B1" s="88"/>
      <c r="C1" s="88"/>
      <c r="D1" s="88"/>
      <c r="E1" s="8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20.100000000000001" customHeight="1">
      <c r="A5" s="133" t="s">
        <v>48</v>
      </c>
      <c r="B5" s="134"/>
      <c r="C5" s="135"/>
      <c r="D5" s="16">
        <v>1</v>
      </c>
      <c r="E5" s="17">
        <v>420000</v>
      </c>
    </row>
    <row r="6" spans="1:5" ht="20.100000000000001" customHeight="1">
      <c r="A6" s="136" t="s">
        <v>49</v>
      </c>
      <c r="B6" s="137"/>
      <c r="C6" s="138"/>
      <c r="D6" s="10">
        <f>C20</f>
        <v>5</v>
      </c>
      <c r="E6" s="6">
        <f>E20</f>
        <v>1328000</v>
      </c>
    </row>
    <row r="7" spans="1:5" ht="20.100000000000001" customHeight="1">
      <c r="A7" s="136" t="s">
        <v>50</v>
      </c>
      <c r="B7" s="137"/>
      <c r="C7" s="138"/>
      <c r="D7" s="10">
        <f>C26</f>
        <v>5</v>
      </c>
      <c r="E7" s="6">
        <f>E26</f>
        <v>2155076</v>
      </c>
    </row>
    <row r="8" spans="1:5" ht="20.100000000000001" customHeight="1">
      <c r="A8" s="130" t="s">
        <v>110</v>
      </c>
      <c r="B8" s="131"/>
      <c r="C8" s="132"/>
      <c r="D8" s="7">
        <f>C29</f>
        <v>2</v>
      </c>
      <c r="E8" s="21">
        <f>E29</f>
        <v>1546000</v>
      </c>
    </row>
    <row r="9" spans="1:5" ht="20.100000000000001" customHeight="1">
      <c r="A9" s="74" t="s">
        <v>52</v>
      </c>
      <c r="B9" s="96"/>
      <c r="C9" s="97"/>
      <c r="D9" s="22">
        <f>C30</f>
        <v>12</v>
      </c>
      <c r="E9" s="23">
        <f>E30</f>
        <v>5029076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53</v>
      </c>
      <c r="B11" s="3"/>
      <c r="C11" s="2"/>
      <c r="D11" s="2"/>
      <c r="E11" s="2"/>
    </row>
    <row r="12" spans="1:5" ht="20.100000000000001" customHeight="1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20.100000000000001" customHeight="1">
      <c r="A13" s="107" t="s">
        <v>58</v>
      </c>
      <c r="B13" s="31">
        <v>42139</v>
      </c>
      <c r="C13" s="141" t="s">
        <v>136</v>
      </c>
      <c r="D13" s="142"/>
      <c r="E13" s="32">
        <v>420000</v>
      </c>
    </row>
    <row r="14" spans="1:5" ht="20.100000000000001" customHeight="1">
      <c r="A14" s="114"/>
      <c r="B14" s="26" t="s">
        <v>63</v>
      </c>
      <c r="C14" s="125">
        <v>1</v>
      </c>
      <c r="D14" s="126"/>
      <c r="E14" s="27">
        <f>SUM(E13:E13)</f>
        <v>420000</v>
      </c>
    </row>
    <row r="15" spans="1:5" ht="20.100000000000001" customHeight="1">
      <c r="A15" s="121" t="s">
        <v>65</v>
      </c>
      <c r="B15" s="28">
        <v>42125</v>
      </c>
      <c r="C15" s="101" t="s">
        <v>137</v>
      </c>
      <c r="D15" s="102"/>
      <c r="E15" s="29">
        <v>166000</v>
      </c>
    </row>
    <row r="16" spans="1:5" ht="20.100000000000001" customHeight="1">
      <c r="A16" s="79"/>
      <c r="B16" s="24">
        <v>42135</v>
      </c>
      <c r="C16" s="105" t="s">
        <v>138</v>
      </c>
      <c r="D16" s="117"/>
      <c r="E16" s="30">
        <v>485000</v>
      </c>
    </row>
    <row r="17" spans="1:5" ht="20.100000000000001" customHeight="1">
      <c r="A17" s="79"/>
      <c r="B17" s="31">
        <v>42138</v>
      </c>
      <c r="C17" s="105" t="s">
        <v>139</v>
      </c>
      <c r="D17" s="117"/>
      <c r="E17" s="32">
        <v>218000</v>
      </c>
    </row>
    <row r="18" spans="1:5" ht="20.100000000000001" customHeight="1">
      <c r="A18" s="79"/>
      <c r="B18" s="31">
        <v>42139</v>
      </c>
      <c r="C18" s="105" t="s">
        <v>140</v>
      </c>
      <c r="D18" s="117"/>
      <c r="E18" s="32">
        <v>134000</v>
      </c>
    </row>
    <row r="19" spans="1:5" ht="20.100000000000001" customHeight="1">
      <c r="A19" s="79"/>
      <c r="B19" s="31">
        <v>42146</v>
      </c>
      <c r="C19" s="105" t="s">
        <v>141</v>
      </c>
      <c r="D19" s="117"/>
      <c r="E19" s="32">
        <v>325000</v>
      </c>
    </row>
    <row r="20" spans="1:5" ht="13.5">
      <c r="A20" s="80"/>
      <c r="B20" s="33" t="s">
        <v>63</v>
      </c>
      <c r="C20" s="111">
        <v>5</v>
      </c>
      <c r="D20" s="112"/>
      <c r="E20" s="27">
        <f>SUM(E15:E19)</f>
        <v>1328000</v>
      </c>
    </row>
    <row r="21" spans="1:5" ht="13.5">
      <c r="A21" s="107" t="s">
        <v>125</v>
      </c>
      <c r="B21" s="34">
        <v>42129</v>
      </c>
      <c r="C21" s="99" t="s">
        <v>142</v>
      </c>
      <c r="D21" s="129"/>
      <c r="E21" s="29">
        <v>304076</v>
      </c>
    </row>
    <row r="22" spans="1:5" ht="13.5" customHeight="1">
      <c r="A22" s="108"/>
      <c r="B22" s="34">
        <v>42136</v>
      </c>
      <c r="C22" s="110" t="s">
        <v>143</v>
      </c>
      <c r="D22" s="113"/>
      <c r="E22" s="29">
        <v>450000</v>
      </c>
    </row>
    <row r="23" spans="1:5" ht="13.5">
      <c r="A23" s="108"/>
      <c r="B23" s="28">
        <v>42142</v>
      </c>
      <c r="C23" s="105" t="s">
        <v>144</v>
      </c>
      <c r="D23" s="117"/>
      <c r="E23" s="32">
        <v>491000</v>
      </c>
    </row>
    <row r="24" spans="1:5" ht="13.5">
      <c r="A24" s="108"/>
      <c r="B24" s="28">
        <v>42142</v>
      </c>
      <c r="C24" s="105" t="s">
        <v>145</v>
      </c>
      <c r="D24" s="117"/>
      <c r="E24" s="30">
        <v>450000</v>
      </c>
    </row>
    <row r="25" spans="1:5" ht="13.5">
      <c r="A25" s="108"/>
      <c r="B25" s="28">
        <v>42150</v>
      </c>
      <c r="C25" s="105" t="s">
        <v>146</v>
      </c>
      <c r="D25" s="117"/>
      <c r="E25" s="32">
        <v>460000</v>
      </c>
    </row>
    <row r="26" spans="1:5" ht="13.5">
      <c r="A26" s="114"/>
      <c r="B26" s="33" t="s">
        <v>63</v>
      </c>
      <c r="C26" s="111">
        <v>5</v>
      </c>
      <c r="D26" s="112"/>
      <c r="E26" s="27">
        <f>SUM(E21:E25)</f>
        <v>2155076</v>
      </c>
    </row>
    <row r="27" spans="1:5" ht="13.5">
      <c r="A27" s="118" t="s">
        <v>131</v>
      </c>
      <c r="B27" s="34" t="s">
        <v>147</v>
      </c>
      <c r="C27" s="99" t="s">
        <v>133</v>
      </c>
      <c r="D27" s="129"/>
      <c r="E27" s="29">
        <v>763000</v>
      </c>
    </row>
    <row r="28" spans="1:5" ht="13.5">
      <c r="A28" s="78"/>
      <c r="B28" s="34" t="s">
        <v>147</v>
      </c>
      <c r="C28" s="83" t="s">
        <v>134</v>
      </c>
      <c r="D28" s="84"/>
      <c r="E28" s="30">
        <v>783000</v>
      </c>
    </row>
    <row r="29" spans="1:5" ht="13.5">
      <c r="A29" s="140"/>
      <c r="B29" s="35" t="s">
        <v>63</v>
      </c>
      <c r="C29" s="85">
        <v>2</v>
      </c>
      <c r="D29" s="86"/>
      <c r="E29" s="36">
        <f>SUM(E27:E28)</f>
        <v>1546000</v>
      </c>
    </row>
    <row r="30" spans="1:5" ht="13.5" customHeight="1">
      <c r="A30" s="74" t="s">
        <v>81</v>
      </c>
      <c r="B30" s="75"/>
      <c r="C30" s="74">
        <f>SUM(C29,C26,C20)</f>
        <v>12</v>
      </c>
      <c r="D30" s="75"/>
      <c r="E30" s="37">
        <f>SUM(E29,E26,E20)</f>
        <v>5029076</v>
      </c>
    </row>
  </sheetData>
  <mergeCells count="31">
    <mergeCell ref="A27:A29"/>
    <mergeCell ref="A30:B30"/>
    <mergeCell ref="A13:A14"/>
    <mergeCell ref="A5:C5"/>
    <mergeCell ref="A6:C6"/>
    <mergeCell ref="A7:C7"/>
    <mergeCell ref="C16:D16"/>
    <mergeCell ref="C17:D17"/>
    <mergeCell ref="C18:D18"/>
    <mergeCell ref="A15:A20"/>
    <mergeCell ref="A21:A26"/>
    <mergeCell ref="C22:D22"/>
    <mergeCell ref="C23:D23"/>
    <mergeCell ref="C13:D13"/>
    <mergeCell ref="C14:D14"/>
    <mergeCell ref="C15:D15"/>
    <mergeCell ref="A1:E1"/>
    <mergeCell ref="A4:C4"/>
    <mergeCell ref="A8:C8"/>
    <mergeCell ref="A9:C9"/>
    <mergeCell ref="C12:D12"/>
    <mergeCell ref="C19:D19"/>
    <mergeCell ref="C24:D24"/>
    <mergeCell ref="C25:D25"/>
    <mergeCell ref="C26:D26"/>
    <mergeCell ref="C27:D27"/>
    <mergeCell ref="C28:D28"/>
    <mergeCell ref="C29:D29"/>
    <mergeCell ref="C30:D30"/>
    <mergeCell ref="C20:D20"/>
    <mergeCell ref="C21:D21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2"/>
  <sheetViews>
    <sheetView topLeftCell="A9" workbookViewId="0">
      <selection sqref="A1:E32"/>
    </sheetView>
  </sheetViews>
  <sheetFormatPr defaultRowHeight="16.5"/>
  <cols>
    <col min="1" max="1" width="36.75" style="47" customWidth="1"/>
    <col min="2" max="2" width="12.625" style="47" customWidth="1"/>
    <col min="3" max="3" width="9" style="47" hidden="1" customWidth="1"/>
    <col min="4" max="4" width="26.25" style="47" customWidth="1"/>
    <col min="5" max="5" width="21.125" style="47" customWidth="1"/>
    <col min="6" max="16384" width="9" style="47"/>
  </cols>
  <sheetData>
    <row r="1" spans="1:5" ht="20.100000000000001" customHeight="1">
      <c r="A1" s="87" t="s">
        <v>148</v>
      </c>
      <c r="B1" s="88"/>
      <c r="C1" s="88"/>
      <c r="D1" s="88"/>
      <c r="E1" s="8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20.100000000000001" customHeight="1">
      <c r="A5" s="133" t="s">
        <v>48</v>
      </c>
      <c r="B5" s="134"/>
      <c r="C5" s="135"/>
      <c r="D5" s="16">
        <f>C14</f>
        <v>1</v>
      </c>
      <c r="E5" s="17">
        <f>E14</f>
        <v>245000</v>
      </c>
    </row>
    <row r="6" spans="1:5" ht="20.100000000000001" customHeight="1">
      <c r="A6" s="136" t="s">
        <v>49</v>
      </c>
      <c r="B6" s="137"/>
      <c r="C6" s="138"/>
      <c r="D6" s="10">
        <f>C22</f>
        <v>7</v>
      </c>
      <c r="E6" s="6">
        <f>E22</f>
        <v>2341000</v>
      </c>
    </row>
    <row r="7" spans="1:5">
      <c r="A7" s="136" t="s">
        <v>50</v>
      </c>
      <c r="B7" s="137"/>
      <c r="C7" s="138"/>
      <c r="D7" s="10">
        <f>C28</f>
        <v>5</v>
      </c>
      <c r="E7" s="6">
        <f>E28</f>
        <v>1697000</v>
      </c>
    </row>
    <row r="8" spans="1:5">
      <c r="A8" s="130" t="s">
        <v>110</v>
      </c>
      <c r="B8" s="131"/>
      <c r="C8" s="132"/>
      <c r="D8" s="7">
        <f>C31</f>
        <v>2</v>
      </c>
      <c r="E8" s="21">
        <f>E31</f>
        <v>1372700</v>
      </c>
    </row>
    <row r="9" spans="1:5">
      <c r="A9" s="74" t="s">
        <v>52</v>
      </c>
      <c r="B9" s="96"/>
      <c r="C9" s="97"/>
      <c r="D9" s="22">
        <f>C32</f>
        <v>15</v>
      </c>
      <c r="E9" s="23">
        <f>E32</f>
        <v>5655700</v>
      </c>
    </row>
    <row r="10" spans="1:5">
      <c r="A10" s="2"/>
      <c r="B10" s="3"/>
      <c r="C10" s="2"/>
      <c r="D10" s="2"/>
      <c r="E10" s="2"/>
    </row>
    <row r="11" spans="1:5" ht="22.5">
      <c r="A11" s="4" t="s">
        <v>53</v>
      </c>
      <c r="B11" s="3"/>
      <c r="C11" s="2"/>
      <c r="D11" s="2"/>
      <c r="E11" s="2"/>
    </row>
    <row r="12" spans="1:5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16.5" customHeight="1">
      <c r="A13" s="107" t="s">
        <v>58</v>
      </c>
      <c r="B13" s="9">
        <v>42180</v>
      </c>
      <c r="C13" s="99" t="s">
        <v>149</v>
      </c>
      <c r="D13" s="100"/>
      <c r="E13" s="25">
        <v>245000</v>
      </c>
    </row>
    <row r="14" spans="1:5" ht="29.25" customHeight="1">
      <c r="A14" s="109"/>
      <c r="B14" s="26" t="s">
        <v>63</v>
      </c>
      <c r="C14" s="125">
        <v>1</v>
      </c>
      <c r="D14" s="126"/>
      <c r="E14" s="27">
        <f>SUM(E13:E13)</f>
        <v>245000</v>
      </c>
    </row>
    <row r="15" spans="1:5" ht="16.5" customHeight="1">
      <c r="A15" s="121" t="s">
        <v>65</v>
      </c>
      <c r="B15" s="28">
        <v>42156</v>
      </c>
      <c r="C15" s="101" t="s">
        <v>150</v>
      </c>
      <c r="D15" s="102"/>
      <c r="E15" s="29">
        <v>454000</v>
      </c>
    </row>
    <row r="16" spans="1:5" ht="16.5" customHeight="1">
      <c r="A16" s="120"/>
      <c r="B16" s="24">
        <v>42158</v>
      </c>
      <c r="C16" s="105" t="s">
        <v>151</v>
      </c>
      <c r="D16" s="117"/>
      <c r="E16" s="30">
        <v>104000</v>
      </c>
    </row>
    <row r="17" spans="1:5">
      <c r="A17" s="120"/>
      <c r="B17" s="31">
        <v>42158</v>
      </c>
      <c r="C17" s="105" t="s">
        <v>152</v>
      </c>
      <c r="D17" s="117"/>
      <c r="E17" s="32">
        <v>490000</v>
      </c>
    </row>
    <row r="18" spans="1:5">
      <c r="A18" s="120"/>
      <c r="B18" s="31">
        <v>42163</v>
      </c>
      <c r="C18" s="105" t="s">
        <v>153</v>
      </c>
      <c r="D18" s="117"/>
      <c r="E18" s="32">
        <v>400000</v>
      </c>
    </row>
    <row r="19" spans="1:5">
      <c r="A19" s="120"/>
      <c r="B19" s="31">
        <v>42165</v>
      </c>
      <c r="C19" s="105" t="s">
        <v>154</v>
      </c>
      <c r="D19" s="139"/>
      <c r="E19" s="32">
        <v>158000</v>
      </c>
    </row>
    <row r="20" spans="1:5">
      <c r="A20" s="120"/>
      <c r="B20" s="31">
        <v>42166</v>
      </c>
      <c r="C20" s="105" t="s">
        <v>155</v>
      </c>
      <c r="D20" s="139"/>
      <c r="E20" s="32">
        <v>490000</v>
      </c>
    </row>
    <row r="21" spans="1:5">
      <c r="A21" s="120"/>
      <c r="B21" s="31">
        <v>42178</v>
      </c>
      <c r="C21" s="105" t="s">
        <v>156</v>
      </c>
      <c r="D21" s="139"/>
      <c r="E21" s="32">
        <v>245000</v>
      </c>
    </row>
    <row r="22" spans="1:5">
      <c r="A22" s="109"/>
      <c r="B22" s="33" t="s">
        <v>63</v>
      </c>
      <c r="C22" s="111">
        <v>7</v>
      </c>
      <c r="D22" s="112"/>
      <c r="E22" s="27">
        <f>SUM(E15:E21)</f>
        <v>2341000</v>
      </c>
    </row>
    <row r="23" spans="1:5" ht="16.5" customHeight="1">
      <c r="A23" s="107" t="s">
        <v>125</v>
      </c>
      <c r="B23" s="34">
        <v>42157</v>
      </c>
      <c r="C23" s="99" t="s">
        <v>145</v>
      </c>
      <c r="D23" s="129"/>
      <c r="E23" s="29">
        <v>150000</v>
      </c>
    </row>
    <row r="24" spans="1:5">
      <c r="A24" s="79"/>
      <c r="B24" s="34">
        <v>42159</v>
      </c>
      <c r="C24" s="110" t="s">
        <v>127</v>
      </c>
      <c r="D24" s="113"/>
      <c r="E24" s="29">
        <v>478000</v>
      </c>
    </row>
    <row r="25" spans="1:5">
      <c r="A25" s="79"/>
      <c r="B25" s="28">
        <v>42172</v>
      </c>
      <c r="C25" s="105" t="s">
        <v>157</v>
      </c>
      <c r="D25" s="117"/>
      <c r="E25" s="32">
        <v>157000</v>
      </c>
    </row>
    <row r="26" spans="1:5">
      <c r="A26" s="79"/>
      <c r="B26" s="28">
        <v>42173</v>
      </c>
      <c r="C26" s="105" t="s">
        <v>127</v>
      </c>
      <c r="D26" s="117"/>
      <c r="E26" s="30">
        <v>422000</v>
      </c>
    </row>
    <row r="27" spans="1:5" ht="16.5" customHeight="1">
      <c r="A27" s="79"/>
      <c r="B27" s="28">
        <v>42177</v>
      </c>
      <c r="C27" s="105" t="s">
        <v>145</v>
      </c>
      <c r="D27" s="117"/>
      <c r="E27" s="32">
        <v>490000</v>
      </c>
    </row>
    <row r="28" spans="1:5">
      <c r="A28" s="80"/>
      <c r="B28" s="33" t="s">
        <v>63</v>
      </c>
      <c r="C28" s="111">
        <v>5</v>
      </c>
      <c r="D28" s="112"/>
      <c r="E28" s="27">
        <f>SUM(E23:E27)</f>
        <v>1697000</v>
      </c>
    </row>
    <row r="29" spans="1:5" ht="16.5" customHeight="1">
      <c r="A29" s="118" t="s">
        <v>131</v>
      </c>
      <c r="B29" s="34" t="s">
        <v>158</v>
      </c>
      <c r="C29" s="99" t="s">
        <v>133</v>
      </c>
      <c r="D29" s="119"/>
      <c r="E29" s="29">
        <v>554000</v>
      </c>
    </row>
    <row r="30" spans="1:5">
      <c r="A30" s="79"/>
      <c r="B30" s="34" t="s">
        <v>158</v>
      </c>
      <c r="C30" s="83" t="s">
        <v>134</v>
      </c>
      <c r="D30" s="84"/>
      <c r="E30" s="30">
        <v>818700</v>
      </c>
    </row>
    <row r="31" spans="1:5" ht="16.5" customHeight="1">
      <c r="A31" s="80"/>
      <c r="B31" s="35" t="s">
        <v>63</v>
      </c>
      <c r="C31" s="85">
        <v>2</v>
      </c>
      <c r="D31" s="86"/>
      <c r="E31" s="36">
        <f>SUM(E29:E30)</f>
        <v>1372700</v>
      </c>
    </row>
    <row r="32" spans="1:5">
      <c r="A32" s="74" t="s">
        <v>81</v>
      </c>
      <c r="B32" s="75"/>
      <c r="C32" s="74">
        <f>C14+C22+C28+C31</f>
        <v>15</v>
      </c>
      <c r="D32" s="75"/>
      <c r="E32" s="37">
        <f>SUM(E31,E28,E22,E14)</f>
        <v>5655700</v>
      </c>
    </row>
  </sheetData>
  <mergeCells count="33">
    <mergeCell ref="C15:D15"/>
    <mergeCell ref="A13:A14"/>
    <mergeCell ref="A15:A22"/>
    <mergeCell ref="A23:A28"/>
    <mergeCell ref="C28:D28"/>
    <mergeCell ref="C13:D13"/>
    <mergeCell ref="C14:D14"/>
    <mergeCell ref="A1:E1"/>
    <mergeCell ref="A4:C4"/>
    <mergeCell ref="A8:C8"/>
    <mergeCell ref="A9:C9"/>
    <mergeCell ref="C12:D12"/>
    <mergeCell ref="A7:C7"/>
    <mergeCell ref="A5:C5"/>
    <mergeCell ref="A6:C6"/>
    <mergeCell ref="C16:D16"/>
    <mergeCell ref="C17:D17"/>
    <mergeCell ref="C18:D18"/>
    <mergeCell ref="C19:D19"/>
    <mergeCell ref="C29:D29"/>
    <mergeCell ref="C24:D24"/>
    <mergeCell ref="C25:D25"/>
    <mergeCell ref="C26:D26"/>
    <mergeCell ref="C27:D27"/>
    <mergeCell ref="C23:D23"/>
    <mergeCell ref="C31:D31"/>
    <mergeCell ref="C32:D32"/>
    <mergeCell ref="A29:A31"/>
    <mergeCell ref="A32:B32"/>
    <mergeCell ref="C20:D20"/>
    <mergeCell ref="C21:D21"/>
    <mergeCell ref="C22:D22"/>
    <mergeCell ref="C30:D30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sqref="A1:E35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7" t="s">
        <v>159</v>
      </c>
      <c r="B1" s="88"/>
      <c r="C1" s="88"/>
      <c r="D1" s="88"/>
      <c r="E1" s="8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20.100000000000001" customHeight="1">
      <c r="A5" s="133" t="s">
        <v>48</v>
      </c>
      <c r="B5" s="134"/>
      <c r="C5" s="135"/>
      <c r="D5" s="16" t="str">
        <f>C20</f>
        <v>7건</v>
      </c>
      <c r="E5" s="17">
        <f>E20</f>
        <v>1511000</v>
      </c>
    </row>
    <row r="6" spans="1:5" ht="20.100000000000001" customHeight="1">
      <c r="A6" s="136" t="s">
        <v>49</v>
      </c>
      <c r="B6" s="137"/>
      <c r="C6" s="138"/>
      <c r="D6" s="10" t="str">
        <f>C25</f>
        <v>4건</v>
      </c>
      <c r="E6" s="6">
        <f>E25</f>
        <v>1517740</v>
      </c>
    </row>
    <row r="7" spans="1:5" ht="20.100000000000001" customHeight="1">
      <c r="A7" s="136" t="s">
        <v>50</v>
      </c>
      <c r="B7" s="137"/>
      <c r="C7" s="138"/>
      <c r="D7" s="10" t="str">
        <f>C31</f>
        <v>5건</v>
      </c>
      <c r="E7" s="6">
        <f>E31</f>
        <v>1227000</v>
      </c>
    </row>
    <row r="8" spans="1:5" ht="20.100000000000001" customHeight="1">
      <c r="A8" s="130" t="s">
        <v>160</v>
      </c>
      <c r="B8" s="131"/>
      <c r="C8" s="132"/>
      <c r="D8" s="7" t="str">
        <f>C34</f>
        <v>2건</v>
      </c>
      <c r="E8" s="21">
        <f>E34</f>
        <v>1193230</v>
      </c>
    </row>
    <row r="9" spans="1:5" ht="20.100000000000001" customHeight="1">
      <c r="A9" s="74" t="s">
        <v>52</v>
      </c>
      <c r="B9" s="96"/>
      <c r="C9" s="97"/>
      <c r="D9" s="22" t="str">
        <f>C35</f>
        <v>18건</v>
      </c>
      <c r="E9" s="23">
        <f>E35</f>
        <v>5448970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53</v>
      </c>
      <c r="B11" s="3"/>
      <c r="C11" s="2"/>
      <c r="D11" s="2"/>
      <c r="E11" s="2"/>
    </row>
    <row r="12" spans="1:5" ht="20.100000000000001" customHeight="1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20.100000000000001" customHeight="1">
      <c r="A13" s="107" t="s">
        <v>0</v>
      </c>
      <c r="B13" s="9">
        <v>42100</v>
      </c>
      <c r="C13" s="99" t="s">
        <v>161</v>
      </c>
      <c r="D13" s="100"/>
      <c r="E13" s="46">
        <v>458000</v>
      </c>
    </row>
    <row r="14" spans="1:5" ht="20.100000000000001" customHeight="1">
      <c r="A14" s="108"/>
      <c r="B14" s="44">
        <v>42104</v>
      </c>
      <c r="C14" s="66" t="s">
        <v>162</v>
      </c>
      <c r="D14" s="38"/>
      <c r="E14" s="58">
        <v>195000</v>
      </c>
    </row>
    <row r="15" spans="1:5" ht="20.100000000000001" customHeight="1">
      <c r="A15" s="108"/>
      <c r="B15" s="44">
        <v>42111</v>
      </c>
      <c r="C15" s="66" t="s">
        <v>163</v>
      </c>
      <c r="D15" s="38"/>
      <c r="E15" s="58">
        <v>276000</v>
      </c>
    </row>
    <row r="16" spans="1:5" ht="20.100000000000001" customHeight="1">
      <c r="A16" s="108"/>
      <c r="B16" s="9">
        <v>42114</v>
      </c>
      <c r="C16" s="66" t="s">
        <v>162</v>
      </c>
      <c r="D16" s="38"/>
      <c r="E16" s="58">
        <v>121000</v>
      </c>
    </row>
    <row r="17" spans="1:5" ht="20.100000000000001" customHeight="1">
      <c r="A17" s="108"/>
      <c r="B17" s="34">
        <v>42117</v>
      </c>
      <c r="C17" s="66" t="s">
        <v>162</v>
      </c>
      <c r="D17" s="38"/>
      <c r="E17" s="58">
        <v>170000</v>
      </c>
    </row>
    <row r="18" spans="1:5" ht="20.100000000000001" customHeight="1">
      <c r="A18" s="108"/>
      <c r="B18" s="44">
        <v>42121</v>
      </c>
      <c r="C18" s="66" t="s">
        <v>164</v>
      </c>
      <c r="D18" s="38"/>
      <c r="E18" s="25">
        <v>121000</v>
      </c>
    </row>
    <row r="19" spans="1:5" ht="20.100000000000001" customHeight="1">
      <c r="A19" s="108"/>
      <c r="B19" s="9">
        <v>42124</v>
      </c>
      <c r="C19" s="66" t="s">
        <v>165</v>
      </c>
      <c r="D19" s="38"/>
      <c r="E19" s="43">
        <v>170000</v>
      </c>
    </row>
    <row r="20" spans="1:5" ht="20.100000000000001" customHeight="1">
      <c r="A20" s="109"/>
      <c r="B20" s="26" t="s">
        <v>63</v>
      </c>
      <c r="C20" s="125" t="s">
        <v>99</v>
      </c>
      <c r="D20" s="126"/>
      <c r="E20" s="27">
        <f>SUM(E13:E19)</f>
        <v>1511000</v>
      </c>
    </row>
    <row r="21" spans="1:5" ht="20.100000000000001" customHeight="1">
      <c r="A21" s="121" t="s">
        <v>65</v>
      </c>
      <c r="B21" s="9">
        <v>42108</v>
      </c>
      <c r="C21" s="101" t="s">
        <v>166</v>
      </c>
      <c r="D21" s="102"/>
      <c r="E21" s="29">
        <v>423000</v>
      </c>
    </row>
    <row r="22" spans="1:5" ht="20.100000000000001" customHeight="1">
      <c r="A22" s="79"/>
      <c r="B22" s="34">
        <v>42109</v>
      </c>
      <c r="C22" s="105" t="s">
        <v>166</v>
      </c>
      <c r="D22" s="117"/>
      <c r="E22" s="30">
        <v>242000</v>
      </c>
    </row>
    <row r="23" spans="1:5" ht="20.100000000000001" customHeight="1">
      <c r="A23" s="120"/>
      <c r="B23" s="34">
        <v>42116</v>
      </c>
      <c r="C23" s="105" t="s">
        <v>167</v>
      </c>
      <c r="D23" s="117"/>
      <c r="E23" s="30">
        <v>376000</v>
      </c>
    </row>
    <row r="24" spans="1:5" ht="20.100000000000001" customHeight="1">
      <c r="A24" s="120"/>
      <c r="B24" s="44">
        <v>42123</v>
      </c>
      <c r="C24" s="105" t="s">
        <v>166</v>
      </c>
      <c r="D24" s="117"/>
      <c r="E24" s="32">
        <v>476740</v>
      </c>
    </row>
    <row r="25" spans="1:5" ht="20.100000000000001" customHeight="1">
      <c r="A25" s="109"/>
      <c r="B25" s="33" t="s">
        <v>63</v>
      </c>
      <c r="C25" s="111" t="s">
        <v>64</v>
      </c>
      <c r="D25" s="112"/>
      <c r="E25" s="27">
        <f>SUM(E21:E24)</f>
        <v>1517740</v>
      </c>
    </row>
    <row r="26" spans="1:5" ht="20.100000000000001" customHeight="1">
      <c r="A26" s="107" t="s">
        <v>73</v>
      </c>
      <c r="B26" s="45">
        <v>42103</v>
      </c>
      <c r="C26" s="99" t="s">
        <v>168</v>
      </c>
      <c r="D26" s="129"/>
      <c r="E26" s="29">
        <v>282000</v>
      </c>
    </row>
    <row r="27" spans="1:5" ht="20.100000000000001" customHeight="1">
      <c r="A27" s="79"/>
      <c r="B27" s="44">
        <v>42108</v>
      </c>
      <c r="C27" s="105" t="s">
        <v>169</v>
      </c>
      <c r="D27" s="117"/>
      <c r="E27" s="32">
        <v>202000</v>
      </c>
    </row>
    <row r="28" spans="1:5" ht="20.100000000000001" customHeight="1">
      <c r="A28" s="79"/>
      <c r="B28" s="44">
        <v>42109</v>
      </c>
      <c r="C28" s="63" t="s">
        <v>170</v>
      </c>
      <c r="D28" s="64"/>
      <c r="E28" s="32">
        <v>188000</v>
      </c>
    </row>
    <row r="29" spans="1:5" ht="20.100000000000001" customHeight="1">
      <c r="A29" s="79"/>
      <c r="B29" s="9">
        <v>42110</v>
      </c>
      <c r="C29" s="105" t="s">
        <v>171</v>
      </c>
      <c r="D29" s="117"/>
      <c r="E29" s="32">
        <v>360000</v>
      </c>
    </row>
    <row r="30" spans="1:5" ht="20.100000000000001" customHeight="1">
      <c r="A30" s="79"/>
      <c r="B30" s="28">
        <v>42115</v>
      </c>
      <c r="C30" s="105" t="s">
        <v>172</v>
      </c>
      <c r="D30" s="106"/>
      <c r="E30" s="32">
        <v>195000</v>
      </c>
    </row>
    <row r="31" spans="1:5" ht="20.100000000000001" customHeight="1">
      <c r="A31" s="80"/>
      <c r="B31" s="33" t="s">
        <v>63</v>
      </c>
      <c r="C31" s="111" t="s">
        <v>173</v>
      </c>
      <c r="D31" s="112"/>
      <c r="E31" s="27">
        <f>SUM(E26:E30)</f>
        <v>1227000</v>
      </c>
    </row>
    <row r="32" spans="1:5" ht="20.100000000000001" customHeight="1">
      <c r="A32" s="118" t="s">
        <v>174</v>
      </c>
      <c r="B32" s="34" t="s">
        <v>38</v>
      </c>
      <c r="C32" s="99" t="s">
        <v>41</v>
      </c>
      <c r="D32" s="119"/>
      <c r="E32" s="29">
        <v>516900</v>
      </c>
    </row>
    <row r="33" spans="1:5" ht="20.100000000000001" customHeight="1">
      <c r="A33" s="79"/>
      <c r="B33" s="34" t="s">
        <v>38</v>
      </c>
      <c r="C33" s="83" t="s">
        <v>42</v>
      </c>
      <c r="D33" s="84"/>
      <c r="E33" s="30">
        <v>676330</v>
      </c>
    </row>
    <row r="34" spans="1:5" ht="20.100000000000001" customHeight="1">
      <c r="A34" s="80"/>
      <c r="B34" s="35" t="s">
        <v>26</v>
      </c>
      <c r="C34" s="85" t="s">
        <v>14</v>
      </c>
      <c r="D34" s="86"/>
      <c r="E34" s="36">
        <f>SUM(E32:E33)</f>
        <v>1193230</v>
      </c>
    </row>
    <row r="35" spans="1:5" ht="20.100000000000001" customHeight="1">
      <c r="A35" s="74" t="s">
        <v>43</v>
      </c>
      <c r="B35" s="75"/>
      <c r="C35" s="74" t="s">
        <v>175</v>
      </c>
      <c r="D35" s="75"/>
      <c r="E35" s="37">
        <f>E34+E31+E25+E20</f>
        <v>5448970</v>
      </c>
    </row>
  </sheetData>
  <mergeCells count="29">
    <mergeCell ref="C24:D24"/>
    <mergeCell ref="A35:B35"/>
    <mergeCell ref="C35:D35"/>
    <mergeCell ref="C32:D32"/>
    <mergeCell ref="C33:D33"/>
    <mergeCell ref="C30:D30"/>
    <mergeCell ref="C31:D31"/>
    <mergeCell ref="A26:A31"/>
    <mergeCell ref="C26:D26"/>
    <mergeCell ref="A32:A34"/>
    <mergeCell ref="C34:D34"/>
    <mergeCell ref="C27:D27"/>
    <mergeCell ref="C29:D29"/>
    <mergeCell ref="A13:A20"/>
    <mergeCell ref="A21:A25"/>
    <mergeCell ref="C20:D20"/>
    <mergeCell ref="A1:E1"/>
    <mergeCell ref="A4:C4"/>
    <mergeCell ref="A8:C8"/>
    <mergeCell ref="A9:C9"/>
    <mergeCell ref="C12:D12"/>
    <mergeCell ref="A5:C5"/>
    <mergeCell ref="A6:C6"/>
    <mergeCell ref="A7:C7"/>
    <mergeCell ref="C13:D13"/>
    <mergeCell ref="C21:D21"/>
    <mergeCell ref="C22:D22"/>
    <mergeCell ref="C25:D25"/>
    <mergeCell ref="C23:D23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4"/>
  <sheetViews>
    <sheetView topLeftCell="A12" workbookViewId="0">
      <selection sqref="A1:E33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7" t="s">
        <v>176</v>
      </c>
      <c r="B1" s="88"/>
      <c r="C1" s="88"/>
      <c r="D1" s="88"/>
      <c r="E1" s="8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20.100000000000001" customHeight="1">
      <c r="A5" s="133" t="s">
        <v>48</v>
      </c>
      <c r="B5" s="134"/>
      <c r="C5" s="135"/>
      <c r="D5" s="16" t="str">
        <f>C18</f>
        <v>5건</v>
      </c>
      <c r="E5" s="17">
        <f>E18</f>
        <v>1190000</v>
      </c>
    </row>
    <row r="6" spans="1:5" ht="20.100000000000001" customHeight="1">
      <c r="A6" s="136" t="s">
        <v>49</v>
      </c>
      <c r="B6" s="137"/>
      <c r="C6" s="138"/>
      <c r="D6" s="10" t="str">
        <f>C24</f>
        <v>5건</v>
      </c>
      <c r="E6" s="6">
        <f>E24</f>
        <v>646000</v>
      </c>
    </row>
    <row r="7" spans="1:5" ht="20.100000000000001" customHeight="1">
      <c r="A7" s="136" t="s">
        <v>50</v>
      </c>
      <c r="B7" s="137"/>
      <c r="C7" s="138"/>
      <c r="D7" s="10" t="str">
        <f>C30</f>
        <v>5건</v>
      </c>
      <c r="E7" s="6">
        <f>E30</f>
        <v>1197200</v>
      </c>
    </row>
    <row r="8" spans="1:5" ht="20.100000000000001" customHeight="1">
      <c r="A8" s="130" t="s">
        <v>160</v>
      </c>
      <c r="B8" s="131"/>
      <c r="C8" s="132"/>
      <c r="D8" s="7" t="str">
        <f>C32</f>
        <v>1건</v>
      </c>
      <c r="E8" s="21">
        <f>E32</f>
        <v>169999</v>
      </c>
    </row>
    <row r="9" spans="1:5" ht="20.100000000000001" customHeight="1">
      <c r="A9" s="74" t="s">
        <v>52</v>
      </c>
      <c r="B9" s="96"/>
      <c r="C9" s="97"/>
      <c r="D9" s="22" t="str">
        <f>C33</f>
        <v>16건</v>
      </c>
      <c r="E9" s="23">
        <f>E33</f>
        <v>3203199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53</v>
      </c>
      <c r="B11" s="3"/>
      <c r="C11" s="2"/>
      <c r="D11" s="2"/>
      <c r="E11" s="2"/>
    </row>
    <row r="12" spans="1:5" ht="20.100000000000001" customHeight="1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20.100000000000001" customHeight="1">
      <c r="A13" s="108" t="s">
        <v>192</v>
      </c>
      <c r="B13" s="44">
        <v>42130</v>
      </c>
      <c r="C13" s="110" t="s">
        <v>177</v>
      </c>
      <c r="D13" s="106"/>
      <c r="E13" s="43">
        <v>175000</v>
      </c>
    </row>
    <row r="14" spans="1:5" ht="20.100000000000001" customHeight="1">
      <c r="A14" s="108"/>
      <c r="B14" s="44">
        <v>42132</v>
      </c>
      <c r="C14" s="66" t="s">
        <v>178</v>
      </c>
      <c r="D14" s="38"/>
      <c r="E14" s="25">
        <v>308000</v>
      </c>
    </row>
    <row r="15" spans="1:5" ht="20.100000000000001" customHeight="1">
      <c r="A15" s="108"/>
      <c r="B15" s="9">
        <v>42137</v>
      </c>
      <c r="C15" s="66" t="s">
        <v>165</v>
      </c>
      <c r="D15" s="38"/>
      <c r="E15" s="25">
        <v>465000</v>
      </c>
    </row>
    <row r="16" spans="1:5" ht="20.100000000000001" customHeight="1">
      <c r="A16" s="108"/>
      <c r="B16" s="34">
        <v>42140</v>
      </c>
      <c r="C16" s="66" t="s">
        <v>178</v>
      </c>
      <c r="D16" s="38"/>
      <c r="E16" s="59">
        <v>174000</v>
      </c>
    </row>
    <row r="17" spans="1:5" ht="20.100000000000001" customHeight="1">
      <c r="A17" s="108"/>
      <c r="B17" s="44">
        <v>42144</v>
      </c>
      <c r="C17" s="66" t="s">
        <v>179</v>
      </c>
      <c r="D17" s="38"/>
      <c r="E17" s="43">
        <v>68000</v>
      </c>
    </row>
    <row r="18" spans="1:5" ht="20.100000000000001" customHeight="1">
      <c r="A18" s="109"/>
      <c r="B18" s="26" t="s">
        <v>63</v>
      </c>
      <c r="C18" s="125" t="s">
        <v>173</v>
      </c>
      <c r="D18" s="126"/>
      <c r="E18" s="27">
        <f>SUM(E13:E17)</f>
        <v>1190000</v>
      </c>
    </row>
    <row r="19" spans="1:5" ht="20.100000000000001" customHeight="1">
      <c r="A19" s="121" t="s">
        <v>65</v>
      </c>
      <c r="B19" s="9">
        <v>42128</v>
      </c>
      <c r="C19" s="105" t="s">
        <v>180</v>
      </c>
      <c r="D19" s="117"/>
      <c r="E19" s="29">
        <v>80000</v>
      </c>
    </row>
    <row r="20" spans="1:5" ht="20.100000000000001" customHeight="1">
      <c r="A20" s="79"/>
      <c r="B20" s="44">
        <v>42137</v>
      </c>
      <c r="C20" s="63" t="s">
        <v>180</v>
      </c>
      <c r="D20" s="64"/>
      <c r="E20" s="29">
        <v>120000</v>
      </c>
    </row>
    <row r="21" spans="1:5" ht="20.100000000000001" customHeight="1">
      <c r="A21" s="120"/>
      <c r="B21" s="44">
        <v>42142</v>
      </c>
      <c r="C21" s="105" t="s">
        <v>181</v>
      </c>
      <c r="D21" s="117"/>
      <c r="E21" s="30">
        <v>140000</v>
      </c>
    </row>
    <row r="22" spans="1:5" ht="20.100000000000001" customHeight="1">
      <c r="A22" s="120"/>
      <c r="B22" s="9">
        <v>42143</v>
      </c>
      <c r="C22" s="105" t="s">
        <v>182</v>
      </c>
      <c r="D22" s="117"/>
      <c r="E22" s="32">
        <v>71000</v>
      </c>
    </row>
    <row r="23" spans="1:5" ht="20.100000000000001" customHeight="1">
      <c r="A23" s="120"/>
      <c r="B23" s="44">
        <v>42144</v>
      </c>
      <c r="C23" s="105" t="s">
        <v>167</v>
      </c>
      <c r="D23" s="117"/>
      <c r="E23" s="32">
        <v>235000</v>
      </c>
    </row>
    <row r="24" spans="1:5" ht="20.100000000000001" customHeight="1">
      <c r="A24" s="109"/>
      <c r="B24" s="33" t="s">
        <v>63</v>
      </c>
      <c r="C24" s="111" t="s">
        <v>173</v>
      </c>
      <c r="D24" s="112"/>
      <c r="E24" s="27">
        <f>SUM(E19:E23)</f>
        <v>646000</v>
      </c>
    </row>
    <row r="25" spans="1:5" ht="20.100000000000001" customHeight="1">
      <c r="A25" s="107" t="s">
        <v>73</v>
      </c>
      <c r="B25" s="9">
        <v>42125</v>
      </c>
      <c r="C25" s="99" t="s">
        <v>183</v>
      </c>
      <c r="D25" s="129"/>
      <c r="E25" s="46">
        <v>196200</v>
      </c>
    </row>
    <row r="26" spans="1:5" ht="20.100000000000001" customHeight="1">
      <c r="A26" s="108"/>
      <c r="B26" s="34">
        <v>42142</v>
      </c>
      <c r="C26" s="41" t="s">
        <v>184</v>
      </c>
      <c r="D26" s="70"/>
      <c r="E26" s="59">
        <v>191000</v>
      </c>
    </row>
    <row r="27" spans="1:5" ht="20.100000000000001" customHeight="1">
      <c r="A27" s="108"/>
      <c r="B27" s="44">
        <v>42143</v>
      </c>
      <c r="C27" s="110" t="s">
        <v>185</v>
      </c>
      <c r="D27" s="113"/>
      <c r="E27" s="29">
        <v>335000</v>
      </c>
    </row>
    <row r="28" spans="1:5" ht="20.100000000000001" customHeight="1">
      <c r="A28" s="79"/>
      <c r="B28" s="34">
        <v>42145</v>
      </c>
      <c r="C28" s="110" t="s">
        <v>186</v>
      </c>
      <c r="D28" s="113"/>
      <c r="E28" s="29">
        <v>225000</v>
      </c>
    </row>
    <row r="29" spans="1:5" ht="20.100000000000001" customHeight="1">
      <c r="A29" s="79"/>
      <c r="B29" s="44">
        <v>42146</v>
      </c>
      <c r="C29" s="105" t="s">
        <v>187</v>
      </c>
      <c r="D29" s="117"/>
      <c r="E29" s="32">
        <v>250000</v>
      </c>
    </row>
    <row r="30" spans="1:5" ht="20.100000000000001" customHeight="1">
      <c r="A30" s="80"/>
      <c r="B30" s="33" t="s">
        <v>63</v>
      </c>
      <c r="C30" s="111" t="s">
        <v>173</v>
      </c>
      <c r="D30" s="112"/>
      <c r="E30" s="27">
        <f>SUM(E25:E29)</f>
        <v>1197200</v>
      </c>
    </row>
    <row r="31" spans="1:5" ht="20.100000000000001" customHeight="1">
      <c r="A31" s="118" t="s">
        <v>188</v>
      </c>
      <c r="B31" s="28" t="s">
        <v>189</v>
      </c>
      <c r="C31" s="99" t="s">
        <v>79</v>
      </c>
      <c r="D31" s="119"/>
      <c r="E31" s="29">
        <v>169999</v>
      </c>
    </row>
    <row r="32" spans="1:5" ht="20.100000000000001" customHeight="1">
      <c r="A32" s="80"/>
      <c r="B32" s="35" t="s">
        <v>63</v>
      </c>
      <c r="C32" s="85" t="s">
        <v>190</v>
      </c>
      <c r="D32" s="86"/>
      <c r="E32" s="36">
        <f>SUM(E31:E31)</f>
        <v>169999</v>
      </c>
    </row>
    <row r="33" spans="1:5" ht="20.100000000000001" customHeight="1">
      <c r="A33" s="74" t="s">
        <v>81</v>
      </c>
      <c r="B33" s="75"/>
      <c r="C33" s="74" t="s">
        <v>191</v>
      </c>
      <c r="D33" s="75"/>
      <c r="E33" s="37">
        <f>E18+E24+E30+E32</f>
        <v>3203199</v>
      </c>
    </row>
    <row r="34" spans="1:5">
      <c r="D34" s="71"/>
    </row>
  </sheetData>
  <mergeCells count="28">
    <mergeCell ref="C23:D23"/>
    <mergeCell ref="C24:D24"/>
    <mergeCell ref="C25:D25"/>
    <mergeCell ref="C27:D27"/>
    <mergeCell ref="A19:A24"/>
    <mergeCell ref="A25:A30"/>
    <mergeCell ref="C28:D28"/>
    <mergeCell ref="C29:D29"/>
    <mergeCell ref="C30:D30"/>
    <mergeCell ref="C33:D33"/>
    <mergeCell ref="C31:D31"/>
    <mergeCell ref="C32:D32"/>
    <mergeCell ref="A33:B33"/>
    <mergeCell ref="A31:A32"/>
    <mergeCell ref="C18:D18"/>
    <mergeCell ref="C19:D19"/>
    <mergeCell ref="C21:D21"/>
    <mergeCell ref="C22:D22"/>
    <mergeCell ref="A13:A18"/>
    <mergeCell ref="C13:D13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"/>
  <sheetViews>
    <sheetView topLeftCell="A16" workbookViewId="0">
      <selection sqref="A1:E37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87" t="s">
        <v>193</v>
      </c>
      <c r="B1" s="88"/>
      <c r="C1" s="88"/>
      <c r="D1" s="88"/>
      <c r="E1" s="8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90" t="s">
        <v>4</v>
      </c>
      <c r="B4" s="91"/>
      <c r="C4" s="92"/>
      <c r="D4" s="11" t="s">
        <v>46</v>
      </c>
      <c r="E4" s="12" t="s">
        <v>47</v>
      </c>
    </row>
    <row r="5" spans="1:5" ht="20.100000000000001" customHeight="1">
      <c r="A5" s="133" t="s">
        <v>48</v>
      </c>
      <c r="B5" s="134"/>
      <c r="C5" s="135"/>
      <c r="D5" s="16" t="str">
        <f>C20</f>
        <v>7건</v>
      </c>
      <c r="E5" s="17">
        <f>E20</f>
        <v>1629000</v>
      </c>
    </row>
    <row r="6" spans="1:5" ht="20.100000000000001" customHeight="1">
      <c r="A6" s="136" t="s">
        <v>49</v>
      </c>
      <c r="B6" s="137"/>
      <c r="C6" s="138"/>
      <c r="D6" s="10" t="str">
        <f>C24</f>
        <v>3건</v>
      </c>
      <c r="E6" s="6">
        <f>E24</f>
        <v>1139000</v>
      </c>
    </row>
    <row r="7" spans="1:5" ht="20.100000000000001" customHeight="1">
      <c r="A7" s="136" t="s">
        <v>50</v>
      </c>
      <c r="B7" s="137"/>
      <c r="C7" s="138"/>
      <c r="D7" s="10" t="str">
        <f>C33</f>
        <v>8건</v>
      </c>
      <c r="E7" s="6">
        <f>E33</f>
        <v>2038000</v>
      </c>
    </row>
    <row r="8" spans="1:5" ht="20.100000000000001" customHeight="1">
      <c r="A8" s="130" t="s">
        <v>160</v>
      </c>
      <c r="B8" s="131"/>
      <c r="C8" s="132"/>
      <c r="D8" s="7" t="str">
        <f>C36</f>
        <v>2건</v>
      </c>
      <c r="E8" s="21">
        <f>E36</f>
        <v>1059900</v>
      </c>
    </row>
    <row r="9" spans="1:5" ht="20.100000000000001" customHeight="1">
      <c r="A9" s="74" t="s">
        <v>52</v>
      </c>
      <c r="B9" s="96"/>
      <c r="C9" s="97"/>
      <c r="D9" s="22" t="str">
        <f>C37</f>
        <v>20건</v>
      </c>
      <c r="E9" s="23">
        <f>E37</f>
        <v>5865900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53</v>
      </c>
      <c r="B11" s="3"/>
      <c r="C11" s="2"/>
      <c r="D11" s="2"/>
      <c r="E11" s="2"/>
    </row>
    <row r="12" spans="1:5" ht="20.100000000000001" customHeight="1">
      <c r="A12" s="8" t="s">
        <v>54</v>
      </c>
      <c r="B12" s="8" t="s">
        <v>55</v>
      </c>
      <c r="C12" s="90" t="s">
        <v>56</v>
      </c>
      <c r="D12" s="98"/>
      <c r="E12" s="8" t="s">
        <v>57</v>
      </c>
    </row>
    <row r="13" spans="1:5" ht="20.100000000000001" customHeight="1">
      <c r="A13" s="107" t="s">
        <v>58</v>
      </c>
      <c r="B13" s="72">
        <v>42167</v>
      </c>
      <c r="C13" s="99" t="s">
        <v>194</v>
      </c>
      <c r="D13" s="100"/>
      <c r="E13" s="46">
        <v>296000</v>
      </c>
    </row>
    <row r="14" spans="1:5" ht="20.100000000000001" customHeight="1">
      <c r="A14" s="108"/>
      <c r="B14" s="44">
        <v>42170</v>
      </c>
      <c r="C14" s="66" t="s">
        <v>195</v>
      </c>
      <c r="D14" s="38"/>
      <c r="E14" s="43">
        <v>474000</v>
      </c>
    </row>
    <row r="15" spans="1:5" ht="20.100000000000001" customHeight="1">
      <c r="A15" s="108"/>
      <c r="B15" s="44">
        <v>42171</v>
      </c>
      <c r="C15" s="66" t="s">
        <v>196</v>
      </c>
      <c r="D15" s="38"/>
      <c r="E15" s="43">
        <v>117000</v>
      </c>
    </row>
    <row r="16" spans="1:5" ht="20.100000000000001" customHeight="1">
      <c r="A16" s="108"/>
      <c r="B16" s="44">
        <v>42172</v>
      </c>
      <c r="C16" s="66" t="s">
        <v>162</v>
      </c>
      <c r="D16" s="38"/>
      <c r="E16" s="25">
        <v>180000</v>
      </c>
    </row>
    <row r="17" spans="1:5" ht="20.100000000000001" customHeight="1">
      <c r="A17" s="108"/>
      <c r="B17" s="44">
        <v>42174</v>
      </c>
      <c r="C17" s="66" t="s">
        <v>163</v>
      </c>
      <c r="D17" s="38"/>
      <c r="E17" s="43">
        <v>135000</v>
      </c>
    </row>
    <row r="18" spans="1:5" ht="20.100000000000001" customHeight="1">
      <c r="A18" s="108"/>
      <c r="B18" s="9">
        <v>42181</v>
      </c>
      <c r="C18" s="66" t="s">
        <v>163</v>
      </c>
      <c r="D18" s="38"/>
      <c r="E18" s="43">
        <v>157000</v>
      </c>
    </row>
    <row r="19" spans="1:5" ht="20.100000000000001" customHeight="1">
      <c r="A19" s="108"/>
      <c r="B19" s="44">
        <v>42184</v>
      </c>
      <c r="C19" s="66" t="s">
        <v>197</v>
      </c>
      <c r="D19" s="38"/>
      <c r="E19" s="43">
        <v>270000</v>
      </c>
    </row>
    <row r="20" spans="1:5" ht="20.100000000000001" customHeight="1">
      <c r="A20" s="109"/>
      <c r="B20" s="26" t="s">
        <v>63</v>
      </c>
      <c r="C20" s="125" t="s">
        <v>99</v>
      </c>
      <c r="D20" s="126"/>
      <c r="E20" s="27">
        <f>SUM(E13:E19)</f>
        <v>1629000</v>
      </c>
    </row>
    <row r="21" spans="1:5" ht="20.100000000000001" customHeight="1">
      <c r="A21" s="121" t="s">
        <v>65</v>
      </c>
      <c r="B21" s="45">
        <v>42164</v>
      </c>
      <c r="C21" s="101" t="s">
        <v>180</v>
      </c>
      <c r="D21" s="102"/>
      <c r="E21" s="29">
        <v>315000</v>
      </c>
    </row>
    <row r="22" spans="1:5" ht="20.100000000000001" customHeight="1">
      <c r="A22" s="120"/>
      <c r="B22" s="9">
        <v>42172</v>
      </c>
      <c r="C22" s="145" t="s">
        <v>198</v>
      </c>
      <c r="D22" s="146"/>
      <c r="E22" s="30">
        <v>339000</v>
      </c>
    </row>
    <row r="23" spans="1:5" ht="20.100000000000001" customHeight="1">
      <c r="A23" s="120"/>
      <c r="B23" s="44">
        <v>42180</v>
      </c>
      <c r="C23" s="143" t="s">
        <v>180</v>
      </c>
      <c r="D23" s="144"/>
      <c r="E23" s="32">
        <v>485000</v>
      </c>
    </row>
    <row r="24" spans="1:5" ht="20.100000000000001" customHeight="1">
      <c r="A24" s="109"/>
      <c r="B24" s="33" t="s">
        <v>63</v>
      </c>
      <c r="C24" s="111" t="s">
        <v>199</v>
      </c>
      <c r="D24" s="112"/>
      <c r="E24" s="27">
        <f>SUM(E21:E23)</f>
        <v>1139000</v>
      </c>
    </row>
    <row r="25" spans="1:5" ht="20.100000000000001" customHeight="1">
      <c r="A25" s="107" t="s">
        <v>73</v>
      </c>
      <c r="B25" s="45">
        <v>42156</v>
      </c>
      <c r="C25" s="99" t="s">
        <v>200</v>
      </c>
      <c r="D25" s="129"/>
      <c r="E25" s="29">
        <v>341000</v>
      </c>
    </row>
    <row r="26" spans="1:5" ht="20.100000000000001" customHeight="1">
      <c r="A26" s="79"/>
      <c r="B26" s="9">
        <v>42156</v>
      </c>
      <c r="C26" s="110" t="s">
        <v>201</v>
      </c>
      <c r="D26" s="113"/>
      <c r="E26" s="29">
        <v>171000</v>
      </c>
    </row>
    <row r="27" spans="1:5" ht="20.100000000000001" customHeight="1">
      <c r="A27" s="79"/>
      <c r="B27" s="34">
        <v>42163</v>
      </c>
      <c r="C27" s="105" t="s">
        <v>202</v>
      </c>
      <c r="D27" s="117"/>
      <c r="E27" s="32">
        <v>400000</v>
      </c>
    </row>
    <row r="28" spans="1:5" ht="20.100000000000001" customHeight="1">
      <c r="A28" s="79"/>
      <c r="B28" s="44">
        <v>42167</v>
      </c>
      <c r="C28" s="105" t="s">
        <v>203</v>
      </c>
      <c r="D28" s="117"/>
      <c r="E28" s="30">
        <v>383000</v>
      </c>
    </row>
    <row r="29" spans="1:5" ht="20.100000000000001" customHeight="1">
      <c r="A29" s="79"/>
      <c r="B29" s="44">
        <v>42172</v>
      </c>
      <c r="C29" s="105" t="s">
        <v>204</v>
      </c>
      <c r="D29" s="117"/>
      <c r="E29" s="32">
        <v>50000</v>
      </c>
    </row>
    <row r="30" spans="1:5" ht="20.100000000000001" customHeight="1">
      <c r="A30" s="79"/>
      <c r="B30" s="44">
        <v>42177</v>
      </c>
      <c r="C30" s="105" t="s">
        <v>205</v>
      </c>
      <c r="D30" s="117"/>
      <c r="E30" s="32">
        <v>171000</v>
      </c>
    </row>
    <row r="31" spans="1:5" ht="20.100000000000001" customHeight="1">
      <c r="A31" s="79"/>
      <c r="B31" s="44">
        <v>42179</v>
      </c>
      <c r="C31" s="105" t="s">
        <v>206</v>
      </c>
      <c r="D31" s="117"/>
      <c r="E31" s="32">
        <v>242000</v>
      </c>
    </row>
    <row r="32" spans="1:5" ht="20.100000000000001" customHeight="1">
      <c r="A32" s="79"/>
      <c r="B32" s="73">
        <v>42184</v>
      </c>
      <c r="C32" s="105" t="s">
        <v>207</v>
      </c>
      <c r="D32" s="106"/>
      <c r="E32" s="32">
        <v>280000</v>
      </c>
    </row>
    <row r="33" spans="1:5" ht="20.100000000000001" customHeight="1">
      <c r="A33" s="80"/>
      <c r="B33" s="33" t="s">
        <v>63</v>
      </c>
      <c r="C33" s="111" t="s">
        <v>91</v>
      </c>
      <c r="D33" s="112"/>
      <c r="E33" s="27">
        <f>SUM(E25:E32)</f>
        <v>2038000</v>
      </c>
    </row>
    <row r="34" spans="1:5" ht="20.100000000000001" customHeight="1">
      <c r="A34" s="118" t="s">
        <v>188</v>
      </c>
      <c r="B34" s="28" t="s">
        <v>107</v>
      </c>
      <c r="C34" s="99" t="s">
        <v>79</v>
      </c>
      <c r="D34" s="119"/>
      <c r="E34" s="29">
        <v>462900</v>
      </c>
    </row>
    <row r="35" spans="1:5" ht="20.100000000000001" customHeight="1">
      <c r="A35" s="79"/>
      <c r="B35" s="28" t="s">
        <v>107</v>
      </c>
      <c r="C35" s="83" t="s">
        <v>80</v>
      </c>
      <c r="D35" s="84"/>
      <c r="E35" s="30">
        <v>597000</v>
      </c>
    </row>
    <row r="36" spans="1:5" ht="20.100000000000001" customHeight="1">
      <c r="A36" s="80"/>
      <c r="B36" s="35" t="s">
        <v>63</v>
      </c>
      <c r="C36" s="85" t="s">
        <v>77</v>
      </c>
      <c r="D36" s="86"/>
      <c r="E36" s="36">
        <f>SUM(E34:E35)</f>
        <v>1059900</v>
      </c>
    </row>
    <row r="37" spans="1:5" ht="20.100000000000001" customHeight="1">
      <c r="A37" s="74" t="s">
        <v>81</v>
      </c>
      <c r="B37" s="75"/>
      <c r="C37" s="74" t="s">
        <v>208</v>
      </c>
      <c r="D37" s="75"/>
      <c r="E37" s="37">
        <f>E20+E24+E33+E36</f>
        <v>5865900</v>
      </c>
    </row>
    <row r="39" spans="1:5">
      <c r="D39" s="71"/>
      <c r="E39" s="71"/>
    </row>
  </sheetData>
  <mergeCells count="32">
    <mergeCell ref="A37:B37"/>
    <mergeCell ref="C37:D37"/>
    <mergeCell ref="C33:D33"/>
    <mergeCell ref="C29:D29"/>
    <mergeCell ref="C34:D34"/>
    <mergeCell ref="C35:D35"/>
    <mergeCell ref="A34:A36"/>
    <mergeCell ref="C36:D36"/>
    <mergeCell ref="C27:D27"/>
    <mergeCell ref="C28:D28"/>
    <mergeCell ref="C22:D22"/>
    <mergeCell ref="C24:D24"/>
    <mergeCell ref="C25:D25"/>
    <mergeCell ref="C26:D26"/>
    <mergeCell ref="C30:D30"/>
    <mergeCell ref="C31:D31"/>
    <mergeCell ref="C32:D32"/>
    <mergeCell ref="C20:D20"/>
    <mergeCell ref="C21:D21"/>
    <mergeCell ref="C23:D23"/>
    <mergeCell ref="A21:A24"/>
    <mergeCell ref="A25:A33"/>
    <mergeCell ref="A13:A20"/>
    <mergeCell ref="A1:E1"/>
    <mergeCell ref="A4:C4"/>
    <mergeCell ref="A8:C8"/>
    <mergeCell ref="A9:C9"/>
    <mergeCell ref="C12:D12"/>
    <mergeCell ref="A5:C5"/>
    <mergeCell ref="A6:C6"/>
    <mergeCell ref="A7:C7"/>
    <mergeCell ref="C13:D13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9" sqref="J19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 4월</vt:lpstr>
      <vt:lpstr>장관 5월</vt:lpstr>
      <vt:lpstr>장관 6월</vt:lpstr>
      <vt:lpstr>1차관 4월</vt:lpstr>
      <vt:lpstr>1차관 5월</vt:lpstr>
      <vt:lpstr>1차관 6월</vt:lpstr>
      <vt:lpstr>2차관 4월</vt:lpstr>
      <vt:lpstr>2차관5월</vt:lpstr>
      <vt:lpstr>2차관 6월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2015-07-15T04:08:03Z</cp:lastPrinted>
  <dcterms:created xsi:type="dcterms:W3CDTF">2013-11-08T01:42:48Z</dcterms:created>
  <dcterms:modified xsi:type="dcterms:W3CDTF">2016-02-01T10:01:43Z</dcterms:modified>
</cp:coreProperties>
</file>