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55"/>
  </bookViews>
  <sheets>
    <sheet name="장관 7월" sheetId="3" r:id="rId1"/>
    <sheet name="장관 8월" sheetId="2" r:id="rId2"/>
    <sheet name="장관 9월" sheetId="1" r:id="rId3"/>
    <sheet name="차관 7월" sheetId="4" r:id="rId4"/>
    <sheet name="차관 8월" sheetId="5" r:id="rId5"/>
    <sheet name="차관 9월" sheetId="6" r:id="rId6"/>
    <sheet name="2차관 7월" sheetId="9" r:id="rId7"/>
    <sheet name="본부장 8월" sheetId="7" r:id="rId8"/>
    <sheet name="본부장 9월" sheetId="8" r:id="rId9"/>
  </sheets>
  <definedNames>
    <definedName name="_xlnm.Print_Area" localSheetId="6">'2차관 7월'!$A$1:$E$40</definedName>
    <definedName name="_xlnm.Print_Area" localSheetId="7">'본부장 8월'!$A$1:$E$32</definedName>
    <definedName name="_xlnm.Print_Area" localSheetId="8">'본부장 9월'!$A$1:$E$40</definedName>
    <definedName name="_xlnm.Print_Area" localSheetId="0">'장관 7월'!$A$1:$E$30</definedName>
    <definedName name="_xlnm.Print_Area" localSheetId="1">'장관 8월'!$A$1:$E$33</definedName>
    <definedName name="_xlnm.Print_Area" localSheetId="2">'장관 9월'!$A$1:$E$30</definedName>
    <definedName name="_xlnm.Print_Area" localSheetId="3">'차관 7월'!$A$1:$E$55</definedName>
    <definedName name="_xlnm.Print_Area" localSheetId="4">'차관 8월'!$A$1:$E$45</definedName>
    <definedName name="_xlnm.Print_Area" localSheetId="5">'차관 9월'!$A$1:$E$53</definedName>
  </definedNames>
  <calcPr calcId="145621"/>
</workbook>
</file>

<file path=xl/calcChain.xml><?xml version="1.0" encoding="utf-8"?>
<calcChain xmlns="http://schemas.openxmlformats.org/spreadsheetml/2006/main">
  <c r="E39" i="9" l="1"/>
  <c r="E6" i="9" s="1"/>
  <c r="E23" i="9"/>
  <c r="E5" i="9" s="1"/>
  <c r="D7" i="9"/>
  <c r="E40" i="9" l="1"/>
  <c r="E7" i="9"/>
  <c r="E39" i="8"/>
  <c r="E17" i="8"/>
  <c r="E40" i="8" s="1"/>
  <c r="E7" i="8"/>
  <c r="D7" i="8"/>
  <c r="E31" i="7"/>
  <c r="E32" i="7" s="1"/>
  <c r="E15" i="7"/>
  <c r="E7" i="7"/>
  <c r="D7" i="7"/>
  <c r="E52" i="6" l="1"/>
  <c r="E26" i="6"/>
  <c r="E53" i="6" s="1"/>
  <c r="D7" i="6"/>
  <c r="E6" i="6"/>
  <c r="E45" i="5"/>
  <c r="E44" i="5"/>
  <c r="E19" i="5"/>
  <c r="E7" i="5"/>
  <c r="D7" i="5"/>
  <c r="E6" i="5"/>
  <c r="E5" i="5"/>
  <c r="E55" i="4"/>
  <c r="E54" i="4"/>
  <c r="E31" i="4"/>
  <c r="E7" i="4"/>
  <c r="D7" i="4"/>
  <c r="E6" i="4"/>
  <c r="E5" i="4"/>
  <c r="E5" i="6" l="1"/>
  <c r="E7" i="6" s="1"/>
  <c r="D6" i="3" l="1"/>
  <c r="D5" i="3"/>
  <c r="E30" i="3"/>
  <c r="E6" i="3" s="1"/>
  <c r="E22" i="3"/>
  <c r="E5" i="3" s="1"/>
  <c r="E6" i="1"/>
  <c r="E6" i="2"/>
  <c r="D7" i="3" l="1"/>
  <c r="E7" i="3"/>
  <c r="E33" i="2"/>
  <c r="E22" i="2"/>
  <c r="E5" i="2" s="1"/>
  <c r="E7" i="2" s="1"/>
  <c r="D7" i="2"/>
  <c r="E26" i="1" l="1"/>
  <c r="E29" i="1" l="1"/>
  <c r="E19" i="1"/>
  <c r="E5" i="1" s="1"/>
  <c r="E7" i="1"/>
  <c r="D7" i="1"/>
  <c r="E30" i="1" l="1"/>
</calcChain>
</file>

<file path=xl/sharedStrings.xml><?xml version="1.0" encoding="utf-8"?>
<sst xmlns="http://schemas.openxmlformats.org/spreadsheetml/2006/main" count="412" uniqueCount="262">
  <si>
    <t>□ 유형별 집행내역</t>
  </si>
  <si>
    <t>(단위 : 원)</t>
  </si>
  <si>
    <t>유  형  별</t>
  </si>
  <si>
    <t>건  수</t>
  </si>
  <si>
    <t>금  액</t>
  </si>
  <si>
    <t>① 주요정책추진 관련 회의·행사 등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</si>
  <si>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</si>
  <si>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</si>
  <si>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</si>
  <si>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</si>
  <si>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</si>
  <si>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</si>
  <si>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</si>
  <si>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</si>
  <si>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t>총합계</t>
  </si>
  <si>
    <t>에너지정책 현안 점검회의</t>
    <phoneticPr fontId="3" type="noConversion"/>
  </si>
  <si>
    <t>1급이상 만찬 간담회</t>
    <phoneticPr fontId="3" type="noConversion"/>
  </si>
  <si>
    <t>한미FTA 전문가 간담회</t>
    <phoneticPr fontId="3" type="noConversion"/>
  </si>
  <si>
    <t xml:space="preserve">주요 정책현안 관련 의견청취 </t>
    <phoneticPr fontId="3" type="noConversion"/>
  </si>
  <si>
    <t>산업기술정책 현안점검 간담회</t>
    <phoneticPr fontId="3" type="noConversion"/>
  </si>
  <si>
    <t>산업정책간담회</t>
    <phoneticPr fontId="3" type="noConversion"/>
  </si>
  <si>
    <t>국회 산중위 대응 현안점검</t>
    <phoneticPr fontId="3" type="noConversion"/>
  </si>
  <si>
    <t>산업, 에너지 현안 간담회</t>
    <phoneticPr fontId="3" type="noConversion"/>
  </si>
  <si>
    <t>정책홍보간담회</t>
    <phoneticPr fontId="3" type="noConversion"/>
  </si>
  <si>
    <t>주요 정책현안 협의</t>
    <phoneticPr fontId="3" type="noConversion"/>
  </si>
  <si>
    <t>통상 현안 논의</t>
    <phoneticPr fontId="3" type="noConversion"/>
  </si>
  <si>
    <t>부내 산업정책 간담회</t>
    <phoneticPr fontId="3" type="noConversion"/>
  </si>
  <si>
    <t>국회 산중위 업무협의</t>
    <phoneticPr fontId="3" type="noConversion"/>
  </si>
  <si>
    <t>주요 업무관계자 오찬 협의</t>
    <phoneticPr fontId="3" type="noConversion"/>
  </si>
  <si>
    <t>관계부처 업무협의</t>
    <phoneticPr fontId="3" type="noConversion"/>
  </si>
  <si>
    <t>관계부처 업무협의</t>
    <phoneticPr fontId="3" type="noConversion"/>
  </si>
  <si>
    <t>주요 정책
추진 관련
회의 행사 등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</si>
  <si>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     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</si>
  <si>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장관 '17년 9월 업추비 집행내역</t>
    <phoneticPr fontId="3" type="noConversion"/>
  </si>
  <si>
    <t>장관 '17년 8월 업추비 집행내역</t>
    <phoneticPr fontId="3" type="noConversion"/>
  </si>
  <si>
    <t>1급이상 정책현안점검회의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</si>
  <si>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</si>
  <si>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실정책과장 오찬간담회</t>
    <phoneticPr fontId="3" type="noConversion"/>
  </si>
  <si>
    <t>일자리정책 점검 회의</t>
    <phoneticPr fontId="3" type="noConversion"/>
  </si>
  <si>
    <t>지역혁신 전문가 회의</t>
    <phoneticPr fontId="3" type="noConversion"/>
  </si>
  <si>
    <t>통상정책 현안 점검회의</t>
    <phoneticPr fontId="3" type="noConversion"/>
  </si>
  <si>
    <t>평창올림픽 지원방안 간담회</t>
    <phoneticPr fontId="3" type="noConversion"/>
  </si>
  <si>
    <t>산업정책전문가 간담회</t>
    <phoneticPr fontId="3" type="noConversion"/>
  </si>
  <si>
    <t>에너지정책 현안점검회의</t>
    <phoneticPr fontId="3" type="noConversion"/>
  </si>
  <si>
    <t>경제현안점검회의</t>
    <phoneticPr fontId="3" type="noConversion"/>
  </si>
  <si>
    <t>국정과제 점검 회의</t>
    <phoneticPr fontId="3" type="noConversion"/>
  </si>
  <si>
    <t>부내 현안 점검간담회</t>
    <phoneticPr fontId="3" type="noConversion"/>
  </si>
  <si>
    <t>에너지전환 간담회</t>
    <phoneticPr fontId="3" type="noConversion"/>
  </si>
  <si>
    <t>당정협의 후속조치 회의</t>
    <phoneticPr fontId="3" type="noConversion"/>
  </si>
  <si>
    <t>산업통상 현안점검회의</t>
    <phoneticPr fontId="3" type="noConversion"/>
  </si>
  <si>
    <t>주요업무관계자 오찬 협의</t>
    <phoneticPr fontId="3" type="noConversion"/>
  </si>
  <si>
    <t>을지훈련 준비 점검회의</t>
    <phoneticPr fontId="3" type="noConversion"/>
  </si>
  <si>
    <t>정책전문가 자문회의</t>
    <phoneticPr fontId="3" type="noConversion"/>
  </si>
  <si>
    <t>에너지전문가 업무협의</t>
    <phoneticPr fontId="3" type="noConversion"/>
  </si>
  <si>
    <t>통상정책 현안 간담회</t>
    <phoneticPr fontId="3" type="noConversion"/>
  </si>
  <si>
    <t>장관 '17년 7월 업추비 집행내역</t>
    <phoneticPr fontId="3" type="noConversion"/>
  </si>
  <si>
    <t>업무관계자 오찬 협의</t>
    <phoneticPr fontId="3" type="noConversion"/>
  </si>
  <si>
    <t>주요 정책 점검회의</t>
    <phoneticPr fontId="3" type="noConversion"/>
  </si>
  <si>
    <t>통상현안 점검 간담회</t>
    <phoneticPr fontId="3" type="noConversion"/>
  </si>
  <si>
    <t>산중위 업무협의</t>
    <phoneticPr fontId="3" type="noConversion"/>
  </si>
  <si>
    <t>주요 정책현안 전문가 회의</t>
    <phoneticPr fontId="3" type="noConversion"/>
  </si>
  <si>
    <t>산업기술정책 전문가 간담회</t>
    <phoneticPr fontId="3" type="noConversion"/>
  </si>
  <si>
    <t>에너지정책 현안 점검회의</t>
    <phoneticPr fontId="3" type="noConversion"/>
  </si>
  <si>
    <t>에너지전문가 정책간담회</t>
    <phoneticPr fontId="3" type="noConversion"/>
  </si>
  <si>
    <t>경제동향 점검회의</t>
    <phoneticPr fontId="3" type="noConversion"/>
  </si>
  <si>
    <t>주요 업무관계자 만찬 간담회</t>
    <phoneticPr fontId="3" type="noConversion"/>
  </si>
  <si>
    <t>통상정책 토론회</t>
    <phoneticPr fontId="3" type="noConversion"/>
  </si>
  <si>
    <t>산업정책 전문가 간담회</t>
    <phoneticPr fontId="3" type="noConversion"/>
  </si>
  <si>
    <t>예산관계자 실무점검회의</t>
    <phoneticPr fontId="3" type="noConversion"/>
  </si>
  <si>
    <t>산업정책 현안 점검</t>
    <phoneticPr fontId="3" type="noConversion"/>
  </si>
  <si>
    <t>통상현안대응전략회의</t>
    <phoneticPr fontId="3" type="noConversion"/>
  </si>
  <si>
    <t>통상전문가 오찬 협의</t>
    <phoneticPr fontId="3" type="noConversion"/>
  </si>
  <si>
    <t>차관 '17년 7월 업추비 집행내역</t>
    <phoneticPr fontId="3" type="noConversion"/>
  </si>
  <si>
    <t>주요 정책
추진 관련
회의 행사 등</t>
  </si>
  <si>
    <t>예산사업 추진현황 점검회의</t>
    <phoneticPr fontId="3" type="noConversion"/>
  </si>
  <si>
    <t>사업재편 관련 준비 회의</t>
    <phoneticPr fontId="3" type="noConversion"/>
  </si>
  <si>
    <t>추경 주요정책사업 검토무회의</t>
    <phoneticPr fontId="3" type="noConversion"/>
  </si>
  <si>
    <t>예산 관계자 실무 점검회의</t>
    <phoneticPr fontId="3" type="noConversion"/>
  </si>
  <si>
    <t>지역경제 정책 추진관련 회의</t>
    <phoneticPr fontId="3" type="noConversion"/>
  </si>
  <si>
    <t>경제현안 점검회의</t>
    <phoneticPr fontId="3" type="noConversion"/>
  </si>
  <si>
    <t>신산업 정책 전문가 회의</t>
    <phoneticPr fontId="3" type="noConversion"/>
  </si>
  <si>
    <t>예산 관련현황 점검회의</t>
    <phoneticPr fontId="3" type="noConversion"/>
  </si>
  <si>
    <t>주요 예산, 정책 점검회의</t>
    <phoneticPr fontId="3" type="noConversion"/>
  </si>
  <si>
    <t>결산 관련 점검회의</t>
    <phoneticPr fontId="3" type="noConversion"/>
  </si>
  <si>
    <t>일자리 정책 추진관련 실무자 회의</t>
    <phoneticPr fontId="3" type="noConversion"/>
  </si>
  <si>
    <t>산업정책 추진관련 실무자 회의</t>
    <phoneticPr fontId="3" type="noConversion"/>
  </si>
  <si>
    <t>중견기업 정책추진 회의</t>
    <phoneticPr fontId="3" type="noConversion"/>
  </si>
  <si>
    <t>외빈 초청 간담회</t>
    <phoneticPr fontId="3" type="noConversion"/>
  </si>
  <si>
    <t>쟁점 법안 관련 점검회의</t>
    <phoneticPr fontId="3" type="noConversion"/>
  </si>
  <si>
    <t>정책 현안 실무 점검회의</t>
    <phoneticPr fontId="3" type="noConversion"/>
  </si>
  <si>
    <t>법안 관련 실무 점검회의</t>
    <phoneticPr fontId="3" type="noConversion"/>
  </si>
  <si>
    <t>산업 정책추진 관련 실무자 회의</t>
    <phoneticPr fontId="3" type="noConversion"/>
  </si>
  <si>
    <t>사업재편 실무 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</si>
  <si>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</si>
  <si>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산업정책 간담회</t>
    <phoneticPr fontId="3" type="noConversion"/>
  </si>
  <si>
    <t>정책 현안점검 업무협의</t>
    <phoneticPr fontId="3" type="noConversion"/>
  </si>
  <si>
    <t>산업정책 유관기관 업무협의</t>
    <phoneticPr fontId="3" type="noConversion"/>
  </si>
  <si>
    <t>재정 정책 업무협의</t>
    <phoneticPr fontId="3" type="noConversion"/>
  </si>
  <si>
    <t>예산 정책 간담회</t>
    <phoneticPr fontId="3" type="noConversion"/>
  </si>
  <si>
    <t>예산, 결산 업무협의</t>
    <phoneticPr fontId="3" type="noConversion"/>
  </si>
  <si>
    <t>산업정책 관련 업무협의</t>
    <phoneticPr fontId="3" type="noConversion"/>
  </si>
  <si>
    <t>정책현안 점검 간담회</t>
    <phoneticPr fontId="3" type="noConversion"/>
  </si>
  <si>
    <t>경제정책 관계기관 업무협의</t>
    <phoneticPr fontId="3" type="noConversion"/>
  </si>
  <si>
    <t>에너지, 자원정책 관계기관 업무협의</t>
    <phoneticPr fontId="3" type="noConversion"/>
  </si>
  <si>
    <t>수출정책 관계기관 업무협의</t>
    <phoneticPr fontId="3" type="noConversion"/>
  </si>
  <si>
    <t>일자리 정책추진 관련 업무협의</t>
    <phoneticPr fontId="3" type="noConversion"/>
  </si>
  <si>
    <r>
      <t>산업정책 현안</t>
    </r>
    <r>
      <rPr>
        <sz val="11"/>
        <rFont val="돋움체"/>
        <family val="3"/>
        <charset val="129"/>
      </rPr>
      <t xml:space="preserve"> 간담회</t>
    </r>
    <phoneticPr fontId="3" type="noConversion"/>
  </si>
  <si>
    <t>재정 정책 관계자 업무협의</t>
    <phoneticPr fontId="3" type="noConversion"/>
  </si>
  <si>
    <t>에너지 정책 간담회</t>
    <phoneticPr fontId="3" type="noConversion"/>
  </si>
  <si>
    <t>쟁점 법안 관련 업무협의</t>
    <phoneticPr fontId="3" type="noConversion"/>
  </si>
  <si>
    <t>정책 현안점검 간담회</t>
    <phoneticPr fontId="3" type="noConversion"/>
  </si>
  <si>
    <t>산업정책 담당자 간담회</t>
    <phoneticPr fontId="3" type="noConversion"/>
  </si>
  <si>
    <t>에너지정책 현안 업무협의</t>
    <phoneticPr fontId="3" type="noConversion"/>
  </si>
  <si>
    <t>사업재편 정책관련 업무협의</t>
    <phoneticPr fontId="3" type="noConversion"/>
  </si>
  <si>
    <t>차관 '17년 8월 업추비 집행내역</t>
    <phoneticPr fontId="3" type="noConversion"/>
  </si>
  <si>
    <t>에너지 안전 정책 실무점검 회의</t>
    <phoneticPr fontId="3" type="noConversion"/>
  </si>
  <si>
    <t>산업정책 실무점검 회의</t>
    <phoneticPr fontId="3" type="noConversion"/>
  </si>
  <si>
    <t>조선산업 정책 간담회 실무 준비회의</t>
    <phoneticPr fontId="3" type="noConversion"/>
  </si>
  <si>
    <t>표준정책 실무 점검회의</t>
    <phoneticPr fontId="3" type="noConversion"/>
  </si>
  <si>
    <t>일자리정책 실무 점검회의</t>
    <phoneticPr fontId="3" type="noConversion"/>
  </si>
  <si>
    <t>전력정책 전문가 간담회</t>
    <phoneticPr fontId="3" type="noConversion"/>
  </si>
  <si>
    <t>사업예산/결산 준비회의</t>
    <phoneticPr fontId="3" type="noConversion"/>
  </si>
  <si>
    <t>외빈 초청 간담회</t>
    <phoneticPr fontId="3" type="noConversion"/>
  </si>
  <si>
    <t>에너지 가격 정책간담회</t>
    <phoneticPr fontId="3" type="noConversion"/>
  </si>
  <si>
    <t>산업정책 현안 업무협의</t>
    <phoneticPr fontId="3" type="noConversion"/>
  </si>
  <si>
    <t>신산업 정책 관계자 간담회</t>
    <phoneticPr fontId="3" type="noConversion"/>
  </si>
  <si>
    <t>주력산업 정책 관계자 간담회</t>
    <phoneticPr fontId="3" type="noConversion"/>
  </si>
  <si>
    <t>에너지 정책 현안 간담회</t>
    <phoneticPr fontId="3" type="noConversion"/>
  </si>
  <si>
    <t>철강산업 관계자 업무협의</t>
    <phoneticPr fontId="3" type="noConversion"/>
  </si>
  <si>
    <r>
      <t>산업정책 관계자</t>
    </r>
    <r>
      <rPr>
        <sz val="11"/>
        <rFont val="돋움체"/>
        <family val="3"/>
        <charset val="129"/>
      </rPr>
      <t xml:space="preserve"> 간담회</t>
    </r>
    <phoneticPr fontId="3" type="noConversion"/>
  </si>
  <si>
    <t>에너지신산업 관계자 업무협의</t>
    <phoneticPr fontId="3" type="noConversion"/>
  </si>
  <si>
    <t>에너지정책 현안 업무협의</t>
    <phoneticPr fontId="3" type="noConversion"/>
  </si>
  <si>
    <t>표준정책 직원 간담회</t>
    <phoneticPr fontId="3" type="noConversion"/>
  </si>
  <si>
    <t>산업정책 관계자 간담회</t>
    <phoneticPr fontId="3" type="noConversion"/>
  </si>
  <si>
    <t>갈등관리 정책 간담회</t>
    <phoneticPr fontId="3" type="noConversion"/>
  </si>
  <si>
    <t>지역균형발전 정책간담회</t>
    <phoneticPr fontId="3" type="noConversion"/>
  </si>
  <si>
    <t>주요법안 담당자 간담회</t>
    <phoneticPr fontId="3" type="noConversion"/>
  </si>
  <si>
    <r>
      <t xml:space="preserve">에너지안전 정책 </t>
    </r>
    <r>
      <rPr>
        <sz val="11"/>
        <rFont val="돋움체"/>
        <family val="3"/>
        <charset val="129"/>
      </rPr>
      <t>간담회</t>
    </r>
    <phoneticPr fontId="3" type="noConversion"/>
  </si>
  <si>
    <t>지역클러스터 육성정책 간담회</t>
    <phoneticPr fontId="3" type="noConversion"/>
  </si>
  <si>
    <t>전력수급 정책 업무협의</t>
    <phoneticPr fontId="3" type="noConversion"/>
  </si>
  <si>
    <t>일자리정책 업무협의</t>
    <phoneticPr fontId="3" type="noConversion"/>
  </si>
  <si>
    <t>업무보고 준비 관계자 간담회</t>
    <phoneticPr fontId="3" type="noConversion"/>
  </si>
  <si>
    <t>업무보고 준비관련 업무협의</t>
    <phoneticPr fontId="3" type="noConversion"/>
  </si>
  <si>
    <t>디자인산업 정책 간담회</t>
    <phoneticPr fontId="3" type="noConversion"/>
  </si>
  <si>
    <t>전자산업 정책 관계자 간담회</t>
    <phoneticPr fontId="3" type="noConversion"/>
  </si>
  <si>
    <t>산업 구조조정 정책현안 간담회</t>
    <phoneticPr fontId="3" type="noConversion"/>
  </si>
  <si>
    <t>차관 '17년 9월 업추비 집행내역</t>
    <phoneticPr fontId="3" type="noConversion"/>
  </si>
  <si>
    <t>산업기술정책 추진관련 회의</t>
    <phoneticPr fontId="3" type="noConversion"/>
  </si>
  <si>
    <t>원전정책 점검회의</t>
    <phoneticPr fontId="3" type="noConversion"/>
  </si>
  <si>
    <t>수출정책 실무 점검회의</t>
    <phoneticPr fontId="3" type="noConversion"/>
  </si>
  <si>
    <t>산업정책 현안 점검회의</t>
    <phoneticPr fontId="3" type="noConversion"/>
  </si>
  <si>
    <t>에너지정책 현안 점검회의</t>
    <phoneticPr fontId="3" type="noConversion"/>
  </si>
  <si>
    <t>지역산업 정책 점검회의</t>
    <phoneticPr fontId="3" type="noConversion"/>
  </si>
  <si>
    <t>전자산업 정책 실무 점검회의</t>
    <phoneticPr fontId="3" type="noConversion"/>
  </si>
  <si>
    <t>주요법안 추진현황 점검회의</t>
    <phoneticPr fontId="3" type="noConversion"/>
  </si>
  <si>
    <t>균형발전 정책 점검회의</t>
    <phoneticPr fontId="3" type="noConversion"/>
  </si>
  <si>
    <t>기계산업 정책 점검회의</t>
    <phoneticPr fontId="3" type="noConversion"/>
  </si>
  <si>
    <t>법안 담당자 실무 준비회의</t>
    <phoneticPr fontId="3" type="noConversion"/>
  </si>
  <si>
    <t>주요 법안 실무 회의</t>
    <phoneticPr fontId="3" type="noConversion"/>
  </si>
  <si>
    <t>일자리 정책 실무 점검회의</t>
    <phoneticPr fontId="3" type="noConversion"/>
  </si>
  <si>
    <r>
      <t>에너지정책 현안</t>
    </r>
    <r>
      <rPr>
        <sz val="11"/>
        <rFont val="돋움체"/>
        <family val="3"/>
        <charset val="129"/>
      </rPr>
      <t xml:space="preserve"> 간담회</t>
    </r>
    <phoneticPr fontId="3" type="noConversion"/>
  </si>
  <si>
    <t>전력수요관리 정책 추진 간담회</t>
    <phoneticPr fontId="3" type="noConversion"/>
  </si>
  <si>
    <t>산업, 에너지정책 관계자 업무협의</t>
    <phoneticPr fontId="3" type="noConversion"/>
  </si>
  <si>
    <t>산업정책 실무자 간담회</t>
    <phoneticPr fontId="3" type="noConversion"/>
  </si>
  <si>
    <t>일자리정책 관계자 업무협의</t>
    <phoneticPr fontId="3" type="noConversion"/>
  </si>
  <si>
    <t>에너지신산업 정책간담회</t>
    <phoneticPr fontId="3" type="noConversion"/>
  </si>
  <si>
    <r>
      <t>일자리정책 현안</t>
    </r>
    <r>
      <rPr>
        <sz val="11"/>
        <rFont val="돋움체"/>
        <family val="3"/>
        <charset val="129"/>
      </rPr>
      <t xml:space="preserve"> 간담회</t>
    </r>
    <phoneticPr fontId="3" type="noConversion"/>
  </si>
  <si>
    <t>원전산업 정책간담회</t>
    <phoneticPr fontId="3" type="noConversion"/>
  </si>
  <si>
    <t>직원복지 현안 간담회</t>
    <phoneticPr fontId="3" type="noConversion"/>
  </si>
  <si>
    <t>방위사업 정책간담회</t>
    <phoneticPr fontId="3" type="noConversion"/>
  </si>
  <si>
    <t>산업정책 관계자 업무협의</t>
    <phoneticPr fontId="3" type="noConversion"/>
  </si>
  <si>
    <t>경제정책 관계자 간담회</t>
    <phoneticPr fontId="3" type="noConversion"/>
  </si>
  <si>
    <t>신재생에너지 정책 추진 간담회</t>
    <phoneticPr fontId="3" type="noConversion"/>
  </si>
  <si>
    <t>석유화학산업 관계자 간담회</t>
    <phoneticPr fontId="3" type="noConversion"/>
  </si>
  <si>
    <t>지역발전 정책 관계자 간담회</t>
    <phoneticPr fontId="3" type="noConversion"/>
  </si>
  <si>
    <t>조선산업 정책 관계자 간담회</t>
    <phoneticPr fontId="3" type="noConversion"/>
  </si>
  <si>
    <t>반도체디스플레이 발전정책 간담회</t>
    <phoneticPr fontId="3" type="noConversion"/>
  </si>
  <si>
    <t>쟁점법안 검토 관계자 간담회</t>
    <phoneticPr fontId="3" type="noConversion"/>
  </si>
  <si>
    <t>주요법안 검토 간담회</t>
    <phoneticPr fontId="3" type="noConversion"/>
  </si>
  <si>
    <t>전력 정책 관계자 업무협의</t>
    <phoneticPr fontId="3" type="noConversion"/>
  </si>
  <si>
    <t>산업정책 혁신 간담회</t>
    <phoneticPr fontId="3" type="noConversion"/>
  </si>
  <si>
    <t>스마트그리드 관계자 간담회</t>
    <phoneticPr fontId="3" type="noConversion"/>
  </si>
  <si>
    <t>기업규제 개선 업무협의</t>
    <phoneticPr fontId="3" type="noConversion"/>
  </si>
  <si>
    <t>유통정책 관계자 업무협의</t>
    <phoneticPr fontId="3" type="noConversion"/>
  </si>
  <si>
    <t>통상교섭본부장 '17년 8월 업추비 집행내역</t>
    <phoneticPr fontId="3" type="noConversion"/>
  </si>
  <si>
    <t>주요정책
추진관련
회의 행사 등</t>
  </si>
  <si>
    <t>유라시아 고위급 회의</t>
    <phoneticPr fontId="3" type="noConversion"/>
  </si>
  <si>
    <t>러시아 통상현안 점검회의</t>
    <phoneticPr fontId="3" type="noConversion"/>
  </si>
  <si>
    <t>수출점검회의</t>
    <phoneticPr fontId="3" type="noConversion"/>
  </si>
  <si>
    <t>통상 핵심정책 토의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</si>
  <si>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</si>
  <si>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실주무 서기관 오찬간담회</t>
    <phoneticPr fontId="3" type="noConversion"/>
  </si>
  <si>
    <t>통상교섭본부장실 오찬간담회</t>
    <phoneticPr fontId="3" type="noConversion"/>
  </si>
  <si>
    <t>구주통상과 만찬간담회</t>
    <phoneticPr fontId="3" type="noConversion"/>
  </si>
  <si>
    <t>통상정책국 오찬간담회</t>
    <phoneticPr fontId="3" type="noConversion"/>
  </si>
  <si>
    <t>본부 주요보직자 만찬간담회</t>
    <phoneticPr fontId="3" type="noConversion"/>
  </si>
  <si>
    <t>주요 업무관계자 오찬협의</t>
    <phoneticPr fontId="3" type="noConversion"/>
  </si>
  <si>
    <t>국회 상임위 현안 점검회의</t>
    <phoneticPr fontId="3" type="noConversion"/>
  </si>
  <si>
    <t>주요 업무관계자 간담회</t>
    <phoneticPr fontId="3" type="noConversion"/>
  </si>
  <si>
    <t>무역정책국 오찬간담회</t>
    <phoneticPr fontId="3" type="noConversion"/>
  </si>
  <si>
    <t>통상차관보실 만찬간담회</t>
    <phoneticPr fontId="3" type="noConversion"/>
  </si>
  <si>
    <t>통상교섭본부 직원 간담회</t>
    <phoneticPr fontId="3" type="noConversion"/>
  </si>
  <si>
    <t>통상교섭실 오찬간담회</t>
    <phoneticPr fontId="3" type="noConversion"/>
  </si>
  <si>
    <t>통상협력국 만찬간담회</t>
    <phoneticPr fontId="3" type="noConversion"/>
  </si>
  <si>
    <t>국회 통상소위 준비회의</t>
    <phoneticPr fontId="3" type="noConversion"/>
  </si>
  <si>
    <t>통상교섭본부 현안 점검회의</t>
    <phoneticPr fontId="3" type="noConversion"/>
  </si>
  <si>
    <t>통상교섭본부장 '17년 9월 업추비 집행내역</t>
    <phoneticPr fontId="3" type="noConversion"/>
  </si>
  <si>
    <t>한미 FTA 현안점검회의</t>
    <phoneticPr fontId="3" type="noConversion"/>
  </si>
  <si>
    <t>ASEAN 관련 통상장관회의 점검회의</t>
    <phoneticPr fontId="3" type="noConversion"/>
  </si>
  <si>
    <t>한미 FTA 대응전략회의</t>
    <phoneticPr fontId="3" type="noConversion"/>
  </si>
  <si>
    <t>통상현안 대국민소통 전략회의</t>
    <phoneticPr fontId="3" type="noConversion"/>
  </si>
  <si>
    <t>한미 FTA 대책회의</t>
    <phoneticPr fontId="3" type="noConversion"/>
  </si>
  <si>
    <t>본부 주요보직자 오찬간담회</t>
    <phoneticPr fontId="3" type="noConversion"/>
  </si>
  <si>
    <t>러시아 통상협력 점검회의</t>
    <phoneticPr fontId="3" type="noConversion"/>
  </si>
  <si>
    <t>통상정책총괄과 오찬간담회</t>
    <phoneticPr fontId="3" type="noConversion"/>
  </si>
  <si>
    <t>무역정책국/FTA교섭국 사무관 만찬간담회</t>
    <phoneticPr fontId="3" type="noConversion"/>
  </si>
  <si>
    <t>한미 FTA 아웃리치 준비회의</t>
    <phoneticPr fontId="3" type="noConversion"/>
  </si>
  <si>
    <t>경제자유구역기획단 사무관 오찬간담회</t>
    <phoneticPr fontId="3" type="noConversion"/>
  </si>
  <si>
    <t>통상전문가 만찬간담회</t>
    <phoneticPr fontId="3" type="noConversion"/>
  </si>
  <si>
    <t>제1차 한미 FTA 아웃리치 사전검검회의</t>
    <phoneticPr fontId="3" type="noConversion"/>
  </si>
  <si>
    <t>제1차 한미 FTA 아웃리치 중간점검회의</t>
    <phoneticPr fontId="3" type="noConversion"/>
  </si>
  <si>
    <t>제1차 한미 FTA 아웃리치 조찬간담회</t>
    <phoneticPr fontId="3" type="noConversion"/>
  </si>
  <si>
    <t>주미대사관 상무관실/경제과 만찬간담회</t>
    <phoneticPr fontId="3" type="noConversion"/>
  </si>
  <si>
    <t>제1차 한미 FTA 아웃리치 만찬간담회</t>
    <phoneticPr fontId="3" type="noConversion"/>
  </si>
  <si>
    <t>주뉴욕총영사관 및  출장단 만찬간담회</t>
    <phoneticPr fontId="3" type="noConversion"/>
  </si>
  <si>
    <t>제2차 한미 FTA 아웃리치 사전점검회의</t>
    <phoneticPr fontId="3" type="noConversion"/>
  </si>
  <si>
    <t>제2차 한미 FTA 아웃리치 중간점검회의</t>
    <phoneticPr fontId="3" type="noConversion"/>
  </si>
  <si>
    <t>헨리 키신저 전 국무장관 면담 점검회의</t>
    <phoneticPr fontId="3" type="noConversion"/>
  </si>
  <si>
    <t>주뉴욕총영사관 상무관실 만찬간담회</t>
    <phoneticPr fontId="3" type="noConversion"/>
  </si>
  <si>
    <t>2차관 '17년 7월 업추비 집행내역</t>
    <phoneticPr fontId="3" type="noConversion"/>
  </si>
  <si>
    <t>USTR 관계자 면담</t>
    <phoneticPr fontId="3" type="noConversion"/>
  </si>
  <si>
    <t xml:space="preserve">전력수급계획 논의 </t>
    <phoneticPr fontId="3" type="noConversion"/>
  </si>
  <si>
    <t>부내 현안점검회의</t>
    <phoneticPr fontId="3" type="noConversion"/>
  </si>
  <si>
    <t>에너지실 현안 업무협의</t>
    <phoneticPr fontId="3" type="noConversion"/>
  </si>
  <si>
    <t>에너지안전 관계기관 업무협의</t>
    <phoneticPr fontId="3" type="noConversion"/>
  </si>
  <si>
    <t xml:space="preserve">가스안전 정책점검 </t>
    <phoneticPr fontId="3" type="noConversion"/>
  </si>
  <si>
    <t>가스안전 정책점검회의</t>
    <phoneticPr fontId="3" type="noConversion"/>
  </si>
  <si>
    <t>원전 현안점검 회의</t>
    <phoneticPr fontId="3" type="noConversion"/>
  </si>
  <si>
    <t>추경 예결위 사전점검회의</t>
    <phoneticPr fontId="3" type="noConversion"/>
  </si>
  <si>
    <t>FTA 점검회의</t>
    <phoneticPr fontId="3" type="noConversion"/>
  </si>
  <si>
    <t>통상현안 관계기관 업무협의</t>
    <phoneticPr fontId="3" type="noConversion"/>
  </si>
  <si>
    <t>경제현안간담회 사전점검</t>
    <phoneticPr fontId="3" type="noConversion"/>
  </si>
  <si>
    <t>안전 보안 관계자 면담</t>
    <phoneticPr fontId="3" type="noConversion"/>
  </si>
  <si>
    <t>부내 현안점검회의</t>
    <phoneticPr fontId="3" type="noConversion"/>
  </si>
  <si>
    <t>부내 현안 점검 회의</t>
    <phoneticPr fontId="3" type="noConversion"/>
  </si>
  <si>
    <t>경제현안간담회</t>
    <phoneticPr fontId="3" type="noConversion"/>
  </si>
  <si>
    <t>에너지자원정책과 현안 업무협의</t>
    <phoneticPr fontId="3" type="noConversion"/>
  </si>
  <si>
    <t>산업위 관계기관 회의</t>
    <phoneticPr fontId="3" type="noConversion"/>
  </si>
  <si>
    <t>통상현안점검회의</t>
    <phoneticPr fontId="3" type="noConversion"/>
  </si>
  <si>
    <t>한미FTA 이행 현황 점검회의</t>
    <phoneticPr fontId="3" type="noConversion"/>
  </si>
  <si>
    <t>산업부 간부 회의</t>
    <phoneticPr fontId="3" type="noConversion"/>
  </si>
  <si>
    <t>차관회의 결과 업무협의</t>
    <phoneticPr fontId="3" type="noConversion"/>
  </si>
  <si>
    <t>중국 외빈면담</t>
    <phoneticPr fontId="3" type="noConversion"/>
  </si>
  <si>
    <t>통상 현안 실무자 업무협의</t>
    <phoneticPr fontId="3" type="noConversion"/>
  </si>
  <si>
    <t>에너지현안 점검회의</t>
    <phoneticPr fontId="3" type="noConversion"/>
  </si>
  <si>
    <t>아시아비즈니스 서밋 사전 업무협의</t>
    <phoneticPr fontId="3" type="noConversion"/>
  </si>
  <si>
    <t>역대 2차관 간담회</t>
    <phoneticPr fontId="3" type="noConversion"/>
  </si>
  <si>
    <t>수출입동향 점검회의</t>
    <phoneticPr fontId="3" type="noConversion"/>
  </si>
  <si>
    <t>투자동향 점검회의</t>
    <phoneticPr fontId="3" type="noConversion"/>
  </si>
  <si>
    <t>기획조정실 업무 점검 회의</t>
    <phoneticPr fontId="3" type="noConversion"/>
  </si>
  <si>
    <t>디스플레이 정책 전문가 간담회</t>
    <phoneticPr fontId="3" type="noConversion"/>
  </si>
  <si>
    <t>부내 정책현안 점검회의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</si>
</sst>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name val="맑은 고딕"/>
      <family val="2"/>
      <charset val="129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</cellStyleXfs>
  <cellXfs count="1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4" fontId="4" fillId="0" borderId="19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7" fillId="0" borderId="20" xfId="2" applyFont="1" applyBorder="1" applyAlignment="1">
      <alignment vertical="center"/>
    </xf>
    <xf numFmtId="176" fontId="4" fillId="0" borderId="19" xfId="1" applyNumberFormat="1" applyFont="1" applyFill="1" applyBorder="1" applyAlignment="1">
      <alignment horizontal="right" vertical="center"/>
    </xf>
    <xf numFmtId="14" fontId="4" fillId="0" borderId="22" xfId="1" applyNumberFormat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vertical="center"/>
    </xf>
    <xf numFmtId="0" fontId="7" fillId="0" borderId="24" xfId="2" applyFont="1" applyBorder="1" applyAlignme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0" fontId="6" fillId="0" borderId="26" xfId="3" applyFont="1" applyFill="1" applyBorder="1" applyAlignment="1">
      <alignment horizontal="center" vertical="center"/>
    </xf>
    <xf numFmtId="41" fontId="6" fillId="0" borderId="26" xfId="1" applyNumberFormat="1" applyFont="1" applyFill="1" applyBorder="1" applyAlignment="1">
      <alignment vertical="center"/>
    </xf>
    <xf numFmtId="14" fontId="4" fillId="0" borderId="29" xfId="3" applyNumberFormat="1" applyFont="1" applyFill="1" applyBorder="1" applyAlignment="1">
      <alignment horizontal="center" vertical="center"/>
    </xf>
    <xf numFmtId="41" fontId="4" fillId="0" borderId="29" xfId="1" applyNumberFormat="1" applyFont="1" applyFill="1" applyBorder="1" applyAlignment="1">
      <alignment vertical="center"/>
    </xf>
    <xf numFmtId="0" fontId="4" fillId="0" borderId="23" xfId="3" applyFont="1" applyFill="1" applyBorder="1" applyAlignment="1">
      <alignment vertical="center"/>
    </xf>
    <xf numFmtId="0" fontId="4" fillId="0" borderId="24" xfId="3" applyFont="1" applyFill="1" applyBorder="1" applyAlignment="1">
      <alignment vertical="center"/>
    </xf>
    <xf numFmtId="14" fontId="4" fillId="0" borderId="30" xfId="4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vertical="center"/>
    </xf>
    <xf numFmtId="0" fontId="4" fillId="0" borderId="31" xfId="4" applyFont="1" applyFill="1" applyBorder="1" applyAlignment="1">
      <alignment vertical="center"/>
    </xf>
    <xf numFmtId="41" fontId="4" fillId="0" borderId="30" xfId="5" applyFont="1" applyFill="1" applyBorder="1" applyAlignment="1">
      <alignment vertical="center"/>
    </xf>
    <xf numFmtId="14" fontId="4" fillId="0" borderId="29" xfId="4" applyNumberFormat="1" applyFont="1" applyFill="1" applyBorder="1" applyAlignment="1">
      <alignment horizontal="center" vertical="center"/>
    </xf>
    <xf numFmtId="0" fontId="4" fillId="0" borderId="32" xfId="4" applyFont="1" applyFill="1" applyBorder="1" applyAlignment="1">
      <alignment vertical="center"/>
    </xf>
    <xf numFmtId="0" fontId="4" fillId="0" borderId="33" xfId="4" applyFont="1" applyFill="1" applyBorder="1" applyAlignment="1">
      <alignment vertical="center"/>
    </xf>
    <xf numFmtId="41" fontId="4" fillId="0" borderId="29" xfId="5" applyFont="1" applyFill="1" applyBorder="1" applyAlignment="1">
      <alignment vertical="center"/>
    </xf>
    <xf numFmtId="0" fontId="6" fillId="0" borderId="26" xfId="1" applyFont="1" applyFill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0" fontId="9" fillId="0" borderId="33" xfId="4" applyFont="1" applyFill="1" applyBorder="1" applyAlignment="1">
      <alignment vertical="center"/>
    </xf>
    <xf numFmtId="0" fontId="7" fillId="0" borderId="34" xfId="2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41" fontId="4" fillId="0" borderId="11" xfId="1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2" fillId="0" borderId="30" xfId="4" applyNumberFormat="1" applyFont="1" applyFill="1" applyBorder="1" applyAlignment="1">
      <alignment horizontal="center" vertical="center"/>
    </xf>
    <xf numFmtId="41" fontId="12" fillId="0" borderId="30" xfId="5" applyFont="1" applyFill="1" applyBorder="1" applyAlignment="1">
      <alignment vertical="center"/>
    </xf>
    <xf numFmtId="176" fontId="4" fillId="0" borderId="31" xfId="1" applyNumberFormat="1" applyFont="1" applyFill="1" applyBorder="1" applyAlignment="1">
      <alignment horizontal="right" vertical="center"/>
    </xf>
    <xf numFmtId="14" fontId="4" fillId="0" borderId="12" xfId="4" applyNumberFormat="1" applyFont="1" applyFill="1" applyBorder="1" applyAlignment="1">
      <alignment horizontal="center" vertical="center"/>
    </xf>
    <xf numFmtId="41" fontId="4" fillId="0" borderId="31" xfId="5" applyFont="1" applyFill="1" applyBorder="1" applyAlignment="1">
      <alignment vertical="center"/>
    </xf>
    <xf numFmtId="14" fontId="4" fillId="0" borderId="12" xfId="1" applyNumberFormat="1" applyFont="1" applyFill="1" applyBorder="1" applyAlignment="1">
      <alignment horizontal="center" vertical="center"/>
    </xf>
    <xf numFmtId="14" fontId="4" fillId="0" borderId="32" xfId="4" applyNumberFormat="1" applyFont="1" applyFill="1" applyBorder="1" applyAlignment="1">
      <alignment horizontal="center" vertical="center"/>
    </xf>
    <xf numFmtId="14" fontId="12" fillId="0" borderId="32" xfId="4" applyNumberFormat="1" applyFont="1" applyFill="1" applyBorder="1" applyAlignment="1">
      <alignment horizontal="center" vertical="center"/>
    </xf>
    <xf numFmtId="41" fontId="12" fillId="0" borderId="29" xfId="5" applyFont="1" applyFill="1" applyBorder="1" applyAlignment="1">
      <alignment vertical="center"/>
    </xf>
    <xf numFmtId="14" fontId="12" fillId="0" borderId="12" xfId="1" applyNumberFormat="1" applyFont="1" applyFill="1" applyBorder="1" applyAlignment="1">
      <alignment horizontal="center" vertical="center"/>
    </xf>
    <xf numFmtId="176" fontId="12" fillId="0" borderId="31" xfId="1" applyNumberFormat="1" applyFont="1" applyFill="1" applyBorder="1" applyAlignment="1">
      <alignment horizontal="right" vertical="center"/>
    </xf>
    <xf numFmtId="0" fontId="4" fillId="0" borderId="7" xfId="3" applyFont="1" applyFill="1" applyBorder="1" applyAlignment="1">
      <alignment vertical="center"/>
    </xf>
    <xf numFmtId="0" fontId="4" fillId="0" borderId="20" xfId="3" applyFont="1" applyFill="1" applyBorder="1" applyAlignment="1">
      <alignment vertical="center"/>
    </xf>
    <xf numFmtId="0" fontId="4" fillId="0" borderId="37" xfId="3" applyFont="1" applyFill="1" applyBorder="1" applyAlignment="1">
      <alignment vertical="center"/>
    </xf>
    <xf numFmtId="0" fontId="4" fillId="0" borderId="34" xfId="3" applyFont="1" applyFill="1" applyBorder="1" applyAlignment="1">
      <alignment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5" xfId="2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/>
    </xf>
    <xf numFmtId="0" fontId="8" fillId="0" borderId="21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/>
    </xf>
    <xf numFmtId="0" fontId="8" fillId="0" borderId="25" xfId="2" applyFont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12" fillId="0" borderId="36" xfId="1" applyFont="1" applyFill="1" applyBorder="1" applyAlignment="1">
      <alignment horizontal="left" vertical="center"/>
    </xf>
    <xf numFmtId="0" fontId="12" fillId="0" borderId="16" xfId="1" applyFont="1" applyFill="1" applyBorder="1" applyAlignment="1">
      <alignment horizontal="left" vertical="center"/>
    </xf>
    <xf numFmtId="0" fontId="4" fillId="0" borderId="12" xfId="4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4" fillId="0" borderId="12" xfId="4" applyFont="1" applyFill="1" applyBorder="1" applyAlignment="1">
      <alignment horizontal="left" vertical="center"/>
    </xf>
    <xf numFmtId="0" fontId="4" fillId="0" borderId="31" xfId="4" applyFont="1" applyFill="1" applyBorder="1" applyAlignment="1">
      <alignment horizontal="left" vertical="center"/>
    </xf>
    <xf numFmtId="0" fontId="12" fillId="0" borderId="12" xfId="4" applyFont="1" applyFill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8" fillId="0" borderId="35" xfId="2" applyFont="1" applyBorder="1" applyAlignment="1">
      <alignment horizontal="center" vertical="center" wrapText="1"/>
    </xf>
    <xf numFmtId="0" fontId="7" fillId="0" borderId="25" xfId="2" applyBorder="1" applyAlignment="1">
      <alignment horizontal="center" vertical="center" wrapText="1"/>
    </xf>
    <xf numFmtId="0" fontId="4" fillId="0" borderId="7" xfId="4" applyFont="1" applyFill="1" applyBorder="1" applyAlignment="1">
      <alignment horizontal="left" vertical="center"/>
    </xf>
    <xf numFmtId="0" fontId="4" fillId="0" borderId="20" xfId="4" applyFont="1" applyFill="1" applyBorder="1" applyAlignment="1">
      <alignment horizontal="left" vertical="center"/>
    </xf>
    <xf numFmtId="0" fontId="4" fillId="0" borderId="36" xfId="1" applyFont="1" applyFill="1" applyBorder="1" applyAlignment="1">
      <alignment horizontal="left" vertical="center"/>
    </xf>
    <xf numFmtId="0" fontId="4" fillId="0" borderId="16" xfId="1" applyFont="1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7" fillId="0" borderId="16" xfId="2" applyBorder="1" applyAlignment="1">
      <alignment horizontal="left" vertical="center"/>
    </xf>
    <xf numFmtId="0" fontId="12" fillId="0" borderId="31" xfId="4" applyFont="1" applyFill="1" applyBorder="1" applyAlignment="1">
      <alignment horizontal="left" vertical="center"/>
    </xf>
    <xf numFmtId="0" fontId="4" fillId="0" borderId="35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12" fillId="0" borderId="12" xfId="4" applyFont="1" applyFill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</cellXfs>
  <cellStyles count="6">
    <cellStyle name="쉼표 [0] 2" xfId="5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zoomScaleNormal="100" workbookViewId="0">
      <selection activeCell="D32" sqref="D32"/>
    </sheetView>
  </sheetViews>
  <sheetFormatPr defaultRowHeight="16.5"/>
  <cols>
    <col min="1" max="1" width="19.875" customWidth="1"/>
    <col min="2" max="2" width="12" customWidth="1"/>
    <col min="3" max="3" width="30.125" bestFit="1" customWidth="1"/>
    <col min="4" max="4" width="7.875" bestFit="1" customWidth="1"/>
    <col min="5" max="5" width="17" bestFit="1" customWidth="1"/>
  </cols>
  <sheetData>
    <row r="1" spans="1:5" ht="27">
      <c r="A1" s="69" t="s">
        <v>55</v>
      </c>
      <c r="B1" s="70"/>
      <c r="C1" s="70"/>
      <c r="D1" s="70"/>
      <c r="E1" s="7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72" t="s">
        <v>2</v>
      </c>
      <c r="B4" s="73"/>
      <c r="C4" s="74"/>
      <c r="D4" s="5" t="s">
        <v>3</v>
      </c>
      <c r="E4" s="6" t="s">
        <v>4</v>
      </c>
    </row>
    <row r="5" spans="1:5">
      <c r="A5" s="75" t="s">
        <v>5</v>
      </c>
      <c r="B5" s="76"/>
      <c r="C5" s="77"/>
      <c r="D5" s="34">
        <f>COUNTA(C11:C21)</f>
        <v>11</v>
      </c>
      <c r="E5" s="35">
        <f>E22</f>
        <v>3030800</v>
      </c>
    </row>
    <row r="6" spans="1:5">
      <c r="A6" s="78" t="s">
        <v>6</v>
      </c>
      <c r="B6" s="79"/>
      <c r="C6" s="80"/>
      <c r="D6" s="36">
        <f>COUNTA(C23:C29)</f>
        <v>7</v>
      </c>
      <c r="E6" s="37">
        <f>E30</f>
        <v>1060000</v>
      </c>
    </row>
    <row r="7" spans="1:5">
      <c r="A7" s="81" t="s">
        <v>7</v>
      </c>
      <c r="B7" s="82"/>
      <c r="C7" s="83"/>
      <c r="D7" s="38">
        <f>SUM(D5:D6)</f>
        <v>18</v>
      </c>
      <c r="E7" s="39">
        <f>SUM(E5:E6)</f>
        <v>4090800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60" t="s">
        <v>31</v>
      </c>
      <c r="B11" s="12">
        <v>42922</v>
      </c>
      <c r="C11" s="20" t="s">
        <v>65</v>
      </c>
      <c r="D11" s="14"/>
      <c r="E11" s="15">
        <v>290300</v>
      </c>
    </row>
    <row r="12" spans="1:5">
      <c r="A12" s="60"/>
      <c r="B12" s="12">
        <v>42923</v>
      </c>
      <c r="C12" s="13" t="s">
        <v>67</v>
      </c>
      <c r="D12" s="14"/>
      <c r="E12" s="15">
        <v>194000</v>
      </c>
    </row>
    <row r="13" spans="1:5">
      <c r="A13" s="60"/>
      <c r="B13" s="12">
        <v>42928</v>
      </c>
      <c r="C13" s="13" t="s">
        <v>70</v>
      </c>
      <c r="D13" s="14"/>
      <c r="E13" s="15">
        <v>210000</v>
      </c>
    </row>
    <row r="14" spans="1:5">
      <c r="A14" s="60"/>
      <c r="B14" s="18">
        <v>42930</v>
      </c>
      <c r="C14" s="13" t="s">
        <v>258</v>
      </c>
      <c r="D14" s="14"/>
      <c r="E14" s="15">
        <v>220000</v>
      </c>
    </row>
    <row r="15" spans="1:5">
      <c r="A15" s="60"/>
      <c r="B15" s="12">
        <v>42934</v>
      </c>
      <c r="C15" s="13" t="s">
        <v>257</v>
      </c>
      <c r="D15" s="14"/>
      <c r="E15" s="15">
        <v>350000</v>
      </c>
    </row>
    <row r="16" spans="1:5">
      <c r="A16" s="60"/>
      <c r="B16" s="12">
        <v>42940</v>
      </c>
      <c r="C16" s="13" t="s">
        <v>57</v>
      </c>
      <c r="D16" s="14"/>
      <c r="E16" s="15">
        <v>400000</v>
      </c>
    </row>
    <row r="17" spans="1:5">
      <c r="A17" s="60"/>
      <c r="B17" s="12">
        <v>42941</v>
      </c>
      <c r="C17" s="13" t="s">
        <v>58</v>
      </c>
      <c r="D17" s="14"/>
      <c r="E17" s="15">
        <v>204000</v>
      </c>
    </row>
    <row r="18" spans="1:5">
      <c r="A18" s="60"/>
      <c r="B18" s="12">
        <v>42942</v>
      </c>
      <c r="C18" s="13" t="s">
        <v>59</v>
      </c>
      <c r="D18" s="14"/>
      <c r="E18" s="15">
        <v>416000</v>
      </c>
    </row>
    <row r="19" spans="1:5">
      <c r="A19" s="60"/>
      <c r="B19" s="12">
        <v>42944</v>
      </c>
      <c r="C19" s="13" t="s">
        <v>61</v>
      </c>
      <c r="D19" s="14"/>
      <c r="E19" s="15">
        <v>305000</v>
      </c>
    </row>
    <row r="20" spans="1:5">
      <c r="A20" s="60"/>
      <c r="B20" s="12">
        <v>42944</v>
      </c>
      <c r="C20" s="13" t="s">
        <v>62</v>
      </c>
      <c r="D20" s="14"/>
      <c r="E20" s="15">
        <v>321500</v>
      </c>
    </row>
    <row r="21" spans="1:5">
      <c r="A21" s="60"/>
      <c r="B21" s="12">
        <v>42947</v>
      </c>
      <c r="C21" s="13" t="s">
        <v>64</v>
      </c>
      <c r="D21" s="14"/>
      <c r="E21" s="15">
        <v>120000</v>
      </c>
    </row>
    <row r="22" spans="1:5">
      <c r="A22" s="61"/>
      <c r="B22" s="16" t="s">
        <v>13</v>
      </c>
      <c r="C22" s="62"/>
      <c r="D22" s="63"/>
      <c r="E22" s="17">
        <f>SUM(E11:E21)</f>
        <v>3030800</v>
      </c>
    </row>
    <row r="23" spans="1:5">
      <c r="A23" s="64" t="s">
        <v>36</v>
      </c>
      <c r="B23" s="18">
        <v>42920</v>
      </c>
      <c r="C23" s="20" t="s">
        <v>66</v>
      </c>
      <c r="D23" s="21"/>
      <c r="E23" s="19">
        <v>150000</v>
      </c>
    </row>
    <row r="24" spans="1:5">
      <c r="A24" s="64"/>
      <c r="B24" s="18">
        <v>42923</v>
      </c>
      <c r="C24" s="20" t="s">
        <v>68</v>
      </c>
      <c r="D24" s="21"/>
      <c r="E24" s="19">
        <v>90000</v>
      </c>
    </row>
    <row r="25" spans="1:5">
      <c r="A25" s="64"/>
      <c r="B25" s="18">
        <v>42926</v>
      </c>
      <c r="C25" s="20" t="s">
        <v>69</v>
      </c>
      <c r="D25" s="21"/>
      <c r="E25" s="19">
        <v>101000</v>
      </c>
    </row>
    <row r="26" spans="1:5">
      <c r="A26" s="64"/>
      <c r="B26" s="18">
        <v>42934</v>
      </c>
      <c r="C26" s="20" t="s">
        <v>71</v>
      </c>
      <c r="D26" s="21"/>
      <c r="E26" s="19">
        <v>120000</v>
      </c>
    </row>
    <row r="27" spans="1:5">
      <c r="A27" s="64"/>
      <c r="B27" s="18">
        <v>42940</v>
      </c>
      <c r="C27" s="20" t="s">
        <v>56</v>
      </c>
      <c r="D27" s="21"/>
      <c r="E27" s="19">
        <v>100000</v>
      </c>
    </row>
    <row r="28" spans="1:5">
      <c r="A28" s="65"/>
      <c r="B28" s="22">
        <v>42943</v>
      </c>
      <c r="C28" s="23" t="s">
        <v>60</v>
      </c>
      <c r="D28" s="24"/>
      <c r="E28" s="25">
        <v>160000</v>
      </c>
    </row>
    <row r="29" spans="1:5">
      <c r="A29" s="65"/>
      <c r="B29" s="12">
        <v>42947</v>
      </c>
      <c r="C29" s="13" t="s">
        <v>63</v>
      </c>
      <c r="D29" s="14"/>
      <c r="E29" s="15">
        <v>339000</v>
      </c>
    </row>
    <row r="30" spans="1:5">
      <c r="A30" s="66"/>
      <c r="B30" s="30" t="s">
        <v>13</v>
      </c>
      <c r="C30" s="67"/>
      <c r="D30" s="68"/>
      <c r="E30" s="17">
        <f>SUM(E23:E29)</f>
        <v>1060000</v>
      </c>
    </row>
  </sheetData>
  <mergeCells count="10">
    <mergeCell ref="A11:A22"/>
    <mergeCell ref="C22:D22"/>
    <mergeCell ref="A23:A30"/>
    <mergeCell ref="C30:D30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zoomScaleNormal="100" workbookViewId="0">
      <selection activeCell="G15" sqref="G15"/>
    </sheetView>
  </sheetViews>
  <sheetFormatPr defaultRowHeight="16.5"/>
  <cols>
    <col min="1" max="1" width="16" customWidth="1"/>
    <col min="2" max="2" width="12.375" customWidth="1"/>
    <col min="3" max="3" width="26.125" customWidth="1"/>
    <col min="4" max="4" width="11.5" customWidth="1"/>
    <col min="5" max="5" width="16" customWidth="1"/>
  </cols>
  <sheetData>
    <row r="1" spans="1:5" ht="27">
      <c r="A1" s="69" t="s">
        <v>34</v>
      </c>
      <c r="B1" s="70"/>
      <c r="C1" s="70"/>
      <c r="D1" s="70"/>
      <c r="E1" s="7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72" t="s">
        <v>2</v>
      </c>
      <c r="B4" s="73"/>
      <c r="C4" s="74"/>
      <c r="D4" s="5" t="s">
        <v>3</v>
      </c>
      <c r="E4" s="6" t="s">
        <v>4</v>
      </c>
    </row>
    <row r="5" spans="1:5">
      <c r="A5" s="75" t="s">
        <v>5</v>
      </c>
      <c r="B5" s="76"/>
      <c r="C5" s="77"/>
      <c r="D5" s="34">
        <v>11</v>
      </c>
      <c r="E5" s="35">
        <f>E22</f>
        <v>3507500</v>
      </c>
    </row>
    <row r="6" spans="1:5">
      <c r="A6" s="78" t="s">
        <v>6</v>
      </c>
      <c r="B6" s="79"/>
      <c r="C6" s="80"/>
      <c r="D6" s="36">
        <v>10</v>
      </c>
      <c r="E6" s="37">
        <f>E33</f>
        <v>2199700</v>
      </c>
    </row>
    <row r="7" spans="1:5">
      <c r="A7" s="81" t="s">
        <v>7</v>
      </c>
      <c r="B7" s="82"/>
      <c r="C7" s="83"/>
      <c r="D7" s="38">
        <f>SUM(D5:D6)</f>
        <v>21</v>
      </c>
      <c r="E7" s="39">
        <f>SUM(E5:E6)</f>
        <v>5707200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60" t="s">
        <v>31</v>
      </c>
      <c r="B11" s="12">
        <v>42948</v>
      </c>
      <c r="C11" s="13" t="s">
        <v>35</v>
      </c>
      <c r="D11" s="14"/>
      <c r="E11" s="15">
        <v>420000</v>
      </c>
    </row>
    <row r="12" spans="1:5">
      <c r="A12" s="60"/>
      <c r="B12" s="12">
        <v>42954</v>
      </c>
      <c r="C12" s="20" t="s">
        <v>39</v>
      </c>
      <c r="D12" s="14"/>
      <c r="E12" s="15">
        <v>450000</v>
      </c>
    </row>
    <row r="13" spans="1:5">
      <c r="A13" s="60"/>
      <c r="B13" s="12">
        <v>42955</v>
      </c>
      <c r="C13" s="13" t="s">
        <v>45</v>
      </c>
      <c r="D13" s="14"/>
      <c r="E13" s="15">
        <v>148000</v>
      </c>
    </row>
    <row r="14" spans="1:5">
      <c r="A14" s="60"/>
      <c r="B14" s="12">
        <v>42957</v>
      </c>
      <c r="C14" s="13" t="s">
        <v>43</v>
      </c>
      <c r="D14" s="14"/>
      <c r="E14" s="15">
        <v>295000</v>
      </c>
    </row>
    <row r="15" spans="1:5">
      <c r="A15" s="60"/>
      <c r="B15" s="18">
        <v>42961</v>
      </c>
      <c r="C15" s="13" t="s">
        <v>259</v>
      </c>
      <c r="D15" s="14"/>
      <c r="E15" s="15">
        <v>245000</v>
      </c>
    </row>
    <row r="16" spans="1:5">
      <c r="A16" s="60"/>
      <c r="B16" s="12">
        <v>42963</v>
      </c>
      <c r="C16" s="13" t="s">
        <v>260</v>
      </c>
      <c r="D16" s="14"/>
      <c r="E16" s="15">
        <v>170500</v>
      </c>
    </row>
    <row r="17" spans="1:5">
      <c r="A17" s="60"/>
      <c r="B17" s="12">
        <v>42964</v>
      </c>
      <c r="C17" s="13" t="s">
        <v>48</v>
      </c>
      <c r="D17" s="14"/>
      <c r="E17" s="15">
        <v>241000</v>
      </c>
    </row>
    <row r="18" spans="1:5">
      <c r="A18" s="60"/>
      <c r="B18" s="12">
        <v>42965</v>
      </c>
      <c r="C18" s="13" t="s">
        <v>49</v>
      </c>
      <c r="D18" s="14"/>
      <c r="E18" s="15">
        <v>447000</v>
      </c>
    </row>
    <row r="19" spans="1:5">
      <c r="A19" s="60"/>
      <c r="B19" s="12">
        <v>42968</v>
      </c>
      <c r="C19" s="13" t="s">
        <v>51</v>
      </c>
      <c r="D19" s="14"/>
      <c r="E19" s="15">
        <v>356000</v>
      </c>
    </row>
    <row r="20" spans="1:5">
      <c r="A20" s="60"/>
      <c r="B20" s="12">
        <v>42971</v>
      </c>
      <c r="C20" s="13" t="s">
        <v>52</v>
      </c>
      <c r="D20" s="14"/>
      <c r="E20" s="15">
        <v>285000</v>
      </c>
    </row>
    <row r="21" spans="1:5">
      <c r="A21" s="60"/>
      <c r="B21" s="12">
        <v>42972</v>
      </c>
      <c r="C21" s="13" t="s">
        <v>54</v>
      </c>
      <c r="D21" s="14"/>
      <c r="E21" s="15">
        <v>450000</v>
      </c>
    </row>
    <row r="22" spans="1:5">
      <c r="A22" s="61"/>
      <c r="B22" s="16" t="s">
        <v>13</v>
      </c>
      <c r="C22" s="62"/>
      <c r="D22" s="63"/>
      <c r="E22" s="17">
        <f>SUM(E11:E21)</f>
        <v>3507500</v>
      </c>
    </row>
    <row r="23" spans="1:5">
      <c r="A23" s="64" t="s">
        <v>36</v>
      </c>
      <c r="B23" s="18">
        <v>42954</v>
      </c>
      <c r="C23" s="20" t="s">
        <v>37</v>
      </c>
      <c r="D23" s="21"/>
      <c r="E23" s="19">
        <v>260000</v>
      </c>
    </row>
    <row r="24" spans="1:5">
      <c r="A24" s="64"/>
      <c r="B24" s="18">
        <v>42955</v>
      </c>
      <c r="C24" s="20" t="s">
        <v>38</v>
      </c>
      <c r="D24" s="21"/>
      <c r="E24" s="19">
        <v>453000</v>
      </c>
    </row>
    <row r="25" spans="1:5">
      <c r="A25" s="64"/>
      <c r="B25" s="18">
        <v>42956</v>
      </c>
      <c r="C25" s="20" t="s">
        <v>40</v>
      </c>
      <c r="D25" s="21"/>
      <c r="E25" s="19">
        <v>261000</v>
      </c>
    </row>
    <row r="26" spans="1:5">
      <c r="A26" s="64"/>
      <c r="B26" s="18">
        <v>42956</v>
      </c>
      <c r="C26" s="20" t="s">
        <v>41</v>
      </c>
      <c r="D26" s="21"/>
      <c r="E26" s="19">
        <v>157700</v>
      </c>
    </row>
    <row r="27" spans="1:5">
      <c r="A27" s="64"/>
      <c r="B27" s="18">
        <v>42957</v>
      </c>
      <c r="C27" s="20" t="s">
        <v>42</v>
      </c>
      <c r="D27" s="21"/>
      <c r="E27" s="19">
        <v>463000</v>
      </c>
    </row>
    <row r="28" spans="1:5">
      <c r="A28" s="64"/>
      <c r="B28" s="18">
        <v>42958</v>
      </c>
      <c r="C28" s="20" t="s">
        <v>44</v>
      </c>
      <c r="D28" s="21"/>
      <c r="E28" s="19">
        <v>193000</v>
      </c>
    </row>
    <row r="29" spans="1:5">
      <c r="A29" s="65"/>
      <c r="B29" s="22">
        <v>62686</v>
      </c>
      <c r="C29" s="23" t="s">
        <v>46</v>
      </c>
      <c r="D29" s="24"/>
      <c r="E29" s="25">
        <v>90000</v>
      </c>
    </row>
    <row r="30" spans="1:5">
      <c r="A30" s="65"/>
      <c r="B30" s="12">
        <v>42964</v>
      </c>
      <c r="C30" s="13" t="s">
        <v>47</v>
      </c>
      <c r="D30" s="14"/>
      <c r="E30" s="15">
        <v>165000</v>
      </c>
    </row>
    <row r="31" spans="1:5">
      <c r="A31" s="65"/>
      <c r="B31" s="12">
        <v>43330</v>
      </c>
      <c r="C31" s="13" t="s">
        <v>50</v>
      </c>
      <c r="D31" s="33"/>
      <c r="E31" s="15">
        <v>100000</v>
      </c>
    </row>
    <row r="32" spans="1:5">
      <c r="A32" s="65"/>
      <c r="B32" s="12">
        <v>42972</v>
      </c>
      <c r="C32" s="13" t="s">
        <v>53</v>
      </c>
      <c r="D32" s="33"/>
      <c r="E32" s="15">
        <v>57000</v>
      </c>
    </row>
    <row r="33" spans="1:5">
      <c r="A33" s="66"/>
      <c r="B33" s="30" t="s">
        <v>13</v>
      </c>
      <c r="C33" s="67"/>
      <c r="D33" s="68"/>
      <c r="E33" s="17">
        <f>SUM(E23:E32)</f>
        <v>2199700</v>
      </c>
    </row>
  </sheetData>
  <mergeCells count="10">
    <mergeCell ref="A11:A22"/>
    <mergeCell ref="C22:D22"/>
    <mergeCell ref="A23:A33"/>
    <mergeCell ref="C33:D33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Normal="100" zoomScaleSheetLayoutView="100" workbookViewId="0">
      <selection activeCell="J25" sqref="J25"/>
    </sheetView>
  </sheetViews>
  <sheetFormatPr defaultRowHeight="16.5"/>
  <cols>
    <col min="1" max="1" width="15.125" customWidth="1"/>
    <col min="2" max="2" width="14.25" customWidth="1"/>
    <col min="3" max="3" width="22.5" customWidth="1"/>
    <col min="4" max="4" width="15" customWidth="1"/>
    <col min="5" max="5" width="18.25" customWidth="1"/>
  </cols>
  <sheetData>
    <row r="1" spans="1:5" ht="27">
      <c r="A1" s="69" t="s">
        <v>33</v>
      </c>
      <c r="B1" s="70"/>
      <c r="C1" s="70"/>
      <c r="D1" s="70"/>
      <c r="E1" s="7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72" t="s">
        <v>2</v>
      </c>
      <c r="B4" s="73"/>
      <c r="C4" s="74"/>
      <c r="D4" s="5" t="s">
        <v>3</v>
      </c>
      <c r="E4" s="6" t="s">
        <v>4</v>
      </c>
    </row>
    <row r="5" spans="1:5">
      <c r="A5" s="75" t="s">
        <v>5</v>
      </c>
      <c r="B5" s="76"/>
      <c r="C5" s="77"/>
      <c r="D5" s="34">
        <v>8</v>
      </c>
      <c r="E5" s="35">
        <f>E19</f>
        <v>2845000</v>
      </c>
    </row>
    <row r="6" spans="1:5">
      <c r="A6" s="78" t="s">
        <v>6</v>
      </c>
      <c r="B6" s="79"/>
      <c r="C6" s="80"/>
      <c r="D6" s="36">
        <v>9</v>
      </c>
      <c r="E6" s="37">
        <f>E29</f>
        <v>1892000</v>
      </c>
    </row>
    <row r="7" spans="1:5">
      <c r="A7" s="81" t="s">
        <v>7</v>
      </c>
      <c r="B7" s="82"/>
      <c r="C7" s="83"/>
      <c r="D7" s="38">
        <f>SUM(D5:D6)</f>
        <v>17</v>
      </c>
      <c r="E7" s="39">
        <f>SUM(E5:E6)</f>
        <v>4737000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60" t="s">
        <v>31</v>
      </c>
      <c r="B11" s="12">
        <v>42989</v>
      </c>
      <c r="C11" s="13" t="s">
        <v>23</v>
      </c>
      <c r="D11" s="14"/>
      <c r="E11" s="15">
        <v>480000</v>
      </c>
    </row>
    <row r="12" spans="1:5">
      <c r="A12" s="60"/>
      <c r="B12" s="12">
        <v>42996</v>
      </c>
      <c r="C12" s="13" t="s">
        <v>21</v>
      </c>
      <c r="D12" s="14"/>
      <c r="E12" s="15">
        <v>367000</v>
      </c>
    </row>
    <row r="13" spans="1:5">
      <c r="A13" s="60"/>
      <c r="B13" s="12">
        <v>42998</v>
      </c>
      <c r="C13" s="13" t="s">
        <v>261</v>
      </c>
      <c r="D13" s="14"/>
      <c r="E13" s="15">
        <v>400000</v>
      </c>
    </row>
    <row r="14" spans="1:5">
      <c r="A14" s="60"/>
      <c r="B14" s="12">
        <v>43003</v>
      </c>
      <c r="C14" s="13" t="s">
        <v>19</v>
      </c>
      <c r="D14" s="14"/>
      <c r="E14" s="15">
        <v>188000</v>
      </c>
    </row>
    <row r="15" spans="1:5">
      <c r="A15" s="60"/>
      <c r="B15" s="12">
        <v>43004</v>
      </c>
      <c r="C15" s="13" t="s">
        <v>26</v>
      </c>
      <c r="D15" s="14"/>
      <c r="E15" s="15">
        <v>281000</v>
      </c>
    </row>
    <row r="16" spans="1:5">
      <c r="A16" s="60"/>
      <c r="B16" s="12">
        <v>43005</v>
      </c>
      <c r="C16" s="13" t="s">
        <v>27</v>
      </c>
      <c r="D16" s="14"/>
      <c r="E16" s="15">
        <v>480000</v>
      </c>
    </row>
    <row r="17" spans="1:5">
      <c r="A17" s="60"/>
      <c r="B17" s="12">
        <v>43006</v>
      </c>
      <c r="C17" s="13" t="s">
        <v>17</v>
      </c>
      <c r="D17" s="14"/>
      <c r="E17" s="15">
        <v>169000</v>
      </c>
    </row>
    <row r="18" spans="1:5">
      <c r="A18" s="60"/>
      <c r="B18" s="12">
        <v>43006</v>
      </c>
      <c r="C18" s="13" t="s">
        <v>16</v>
      </c>
      <c r="D18" s="14"/>
      <c r="E18" s="15">
        <v>480000</v>
      </c>
    </row>
    <row r="19" spans="1:5">
      <c r="A19" s="61"/>
      <c r="B19" s="16" t="s">
        <v>13</v>
      </c>
      <c r="C19" s="62"/>
      <c r="D19" s="63"/>
      <c r="E19" s="17">
        <f>SUM(E11:E18)</f>
        <v>2845000</v>
      </c>
    </row>
    <row r="20" spans="1:5">
      <c r="A20" s="64" t="s">
        <v>32</v>
      </c>
      <c r="B20" s="18">
        <v>42979</v>
      </c>
      <c r="C20" s="20" t="s">
        <v>30</v>
      </c>
      <c r="D20" s="21"/>
      <c r="E20" s="19">
        <v>156000</v>
      </c>
    </row>
    <row r="21" spans="1:5">
      <c r="A21" s="64"/>
      <c r="B21" s="18">
        <v>42983</v>
      </c>
      <c r="C21" s="20" t="s">
        <v>25</v>
      </c>
      <c r="D21" s="21"/>
      <c r="E21" s="19">
        <v>16000</v>
      </c>
    </row>
    <row r="22" spans="1:5">
      <c r="A22" s="64"/>
      <c r="B22" s="18">
        <v>42986</v>
      </c>
      <c r="C22" s="20" t="s">
        <v>24</v>
      </c>
      <c r="D22" s="21"/>
      <c r="E22" s="19">
        <v>254000</v>
      </c>
    </row>
    <row r="23" spans="1:5">
      <c r="A23" s="64"/>
      <c r="B23" s="18">
        <v>42989</v>
      </c>
      <c r="C23" s="20" t="s">
        <v>22</v>
      </c>
      <c r="D23" s="21"/>
      <c r="E23" s="19">
        <v>400000</v>
      </c>
    </row>
    <row r="24" spans="1:5">
      <c r="A24" s="64"/>
      <c r="B24" s="18">
        <v>42993</v>
      </c>
      <c r="C24" s="20" t="s">
        <v>28</v>
      </c>
      <c r="D24" s="21"/>
      <c r="E24" s="19">
        <v>24000</v>
      </c>
    </row>
    <row r="25" spans="1:5">
      <c r="A25" s="64"/>
      <c r="B25" s="18">
        <v>42997</v>
      </c>
      <c r="C25" s="20" t="s">
        <v>29</v>
      </c>
      <c r="D25" s="21"/>
      <c r="E25" s="19">
        <v>46000</v>
      </c>
    </row>
    <row r="26" spans="1:5">
      <c r="A26" s="65"/>
      <c r="B26" s="22">
        <v>42998</v>
      </c>
      <c r="C26" s="23" t="s">
        <v>20</v>
      </c>
      <c r="D26" s="24"/>
      <c r="E26" s="25">
        <f>188000+68000</f>
        <v>256000</v>
      </c>
    </row>
    <row r="27" spans="1:5">
      <c r="A27" s="65"/>
      <c r="B27" s="26">
        <v>42994</v>
      </c>
      <c r="C27" s="27" t="s">
        <v>18</v>
      </c>
      <c r="D27" s="28"/>
      <c r="E27" s="29">
        <v>260000</v>
      </c>
    </row>
    <row r="28" spans="1:5">
      <c r="A28" s="65"/>
      <c r="B28" s="12">
        <v>43007</v>
      </c>
      <c r="C28" s="13" t="s">
        <v>15</v>
      </c>
      <c r="D28" s="32"/>
      <c r="E28" s="15">
        <v>480000</v>
      </c>
    </row>
    <row r="29" spans="1:5">
      <c r="A29" s="66"/>
      <c r="B29" s="30" t="s">
        <v>13</v>
      </c>
      <c r="C29" s="67"/>
      <c r="D29" s="68"/>
      <c r="E29" s="17">
        <f>SUM(E20:E28)</f>
        <v>1892000</v>
      </c>
    </row>
    <row r="30" spans="1:5">
      <c r="A30" s="81" t="s">
        <v>14</v>
      </c>
      <c r="B30" s="86"/>
      <c r="C30" s="81"/>
      <c r="D30" s="86"/>
      <c r="E30" s="31">
        <f>E19+E29</f>
        <v>4737000</v>
      </c>
    </row>
  </sheetData>
  <mergeCells count="12">
    <mergeCell ref="C10:D10"/>
    <mergeCell ref="A1:E1"/>
    <mergeCell ref="A4:C4"/>
    <mergeCell ref="A5:C5"/>
    <mergeCell ref="A6:C6"/>
    <mergeCell ref="A7:C7"/>
    <mergeCell ref="A11:A19"/>
    <mergeCell ref="C19:D19"/>
    <mergeCell ref="A20:A29"/>
    <mergeCell ref="C29:D29"/>
    <mergeCell ref="A30:B30"/>
    <mergeCell ref="C30:D30"/>
  </mergeCells>
  <phoneticPr fontId="3" type="noConversion"/>
  <pageMargins left="0.7" right="0.7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opLeftCell="A22" zoomScaleNormal="100" workbookViewId="0">
      <selection activeCell="H17" sqref="H17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9" t="s">
        <v>72</v>
      </c>
      <c r="B1" s="110"/>
      <c r="C1" s="110"/>
      <c r="D1" s="110"/>
      <c r="E1" s="11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84" t="s">
        <v>2</v>
      </c>
      <c r="B4" s="112"/>
      <c r="C4" s="113"/>
      <c r="D4" s="40" t="s">
        <v>3</v>
      </c>
      <c r="E4" s="41" t="s">
        <v>4</v>
      </c>
    </row>
    <row r="5" spans="1:5">
      <c r="A5" s="75" t="s">
        <v>5</v>
      </c>
      <c r="B5" s="76"/>
      <c r="C5" s="77"/>
      <c r="D5" s="34">
        <v>20</v>
      </c>
      <c r="E5" s="42">
        <f>E31</f>
        <v>1152900</v>
      </c>
    </row>
    <row r="6" spans="1:5">
      <c r="A6" s="78" t="s">
        <v>6</v>
      </c>
      <c r="B6" s="79"/>
      <c r="C6" s="80"/>
      <c r="D6" s="36">
        <v>22</v>
      </c>
      <c r="E6" s="43">
        <f>E54</f>
        <v>3575100</v>
      </c>
    </row>
    <row r="7" spans="1:5">
      <c r="A7" s="81" t="s">
        <v>7</v>
      </c>
      <c r="B7" s="82"/>
      <c r="C7" s="83"/>
      <c r="D7" s="38">
        <f>D5+D6</f>
        <v>42</v>
      </c>
      <c r="E7" s="44">
        <f>E5+E6</f>
        <v>4728000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73</v>
      </c>
      <c r="B11" s="22">
        <v>42919</v>
      </c>
      <c r="C11" s="91" t="s">
        <v>57</v>
      </c>
      <c r="D11" s="92"/>
      <c r="E11" s="25">
        <v>36800</v>
      </c>
    </row>
    <row r="12" spans="1:5">
      <c r="A12" s="60"/>
      <c r="B12" s="45">
        <v>42921</v>
      </c>
      <c r="C12" s="107" t="s">
        <v>74</v>
      </c>
      <c r="D12" s="108"/>
      <c r="E12" s="46">
        <v>45000</v>
      </c>
    </row>
    <row r="13" spans="1:5">
      <c r="A13" s="60"/>
      <c r="B13" s="22">
        <v>42921</v>
      </c>
      <c r="C13" s="91" t="s">
        <v>75</v>
      </c>
      <c r="D13" s="92"/>
      <c r="E13" s="47">
        <v>30000</v>
      </c>
    </row>
    <row r="14" spans="1:5">
      <c r="A14" s="60"/>
      <c r="B14" s="22">
        <v>42922</v>
      </c>
      <c r="C14" s="91" t="s">
        <v>76</v>
      </c>
      <c r="D14" s="92"/>
      <c r="E14" s="25">
        <v>100000</v>
      </c>
    </row>
    <row r="15" spans="1:5">
      <c r="A15" s="60"/>
      <c r="B15" s="22">
        <v>42926</v>
      </c>
      <c r="C15" s="89" t="s">
        <v>77</v>
      </c>
      <c r="D15" s="90"/>
      <c r="E15" s="25">
        <v>23000</v>
      </c>
    </row>
    <row r="16" spans="1:5">
      <c r="A16" s="60"/>
      <c r="B16" s="48">
        <v>42927</v>
      </c>
      <c r="C16" s="91" t="s">
        <v>78</v>
      </c>
      <c r="D16" s="92"/>
      <c r="E16" s="49">
        <v>50000</v>
      </c>
    </row>
    <row r="17" spans="1:5">
      <c r="A17" s="60"/>
      <c r="B17" s="22">
        <v>42928</v>
      </c>
      <c r="C17" s="91" t="s">
        <v>79</v>
      </c>
      <c r="D17" s="92"/>
      <c r="E17" s="25">
        <v>30000</v>
      </c>
    </row>
    <row r="18" spans="1:5">
      <c r="A18" s="60"/>
      <c r="B18" s="22">
        <v>42928</v>
      </c>
      <c r="C18" s="91" t="s">
        <v>80</v>
      </c>
      <c r="D18" s="102"/>
      <c r="E18" s="25">
        <v>26000</v>
      </c>
    </row>
    <row r="19" spans="1:5">
      <c r="A19" s="60"/>
      <c r="B19" s="50">
        <v>42930</v>
      </c>
      <c r="C19" s="100" t="s">
        <v>81</v>
      </c>
      <c r="D19" s="103"/>
      <c r="E19" s="47">
        <v>85000</v>
      </c>
    </row>
    <row r="20" spans="1:5">
      <c r="A20" s="60"/>
      <c r="B20" s="50">
        <v>42933</v>
      </c>
      <c r="C20" s="100" t="s">
        <v>82</v>
      </c>
      <c r="D20" s="101"/>
      <c r="E20" s="47">
        <v>53800</v>
      </c>
    </row>
    <row r="21" spans="1:5">
      <c r="A21" s="60"/>
      <c r="B21" s="50">
        <v>42933</v>
      </c>
      <c r="C21" s="91" t="s">
        <v>83</v>
      </c>
      <c r="D21" s="92"/>
      <c r="E21" s="47">
        <v>87300</v>
      </c>
    </row>
    <row r="22" spans="1:5">
      <c r="A22" s="60"/>
      <c r="B22" s="48">
        <v>42934</v>
      </c>
      <c r="C22" s="91" t="s">
        <v>84</v>
      </c>
      <c r="D22" s="92"/>
      <c r="E22" s="49">
        <v>30000</v>
      </c>
    </row>
    <row r="23" spans="1:5">
      <c r="A23" s="60"/>
      <c r="B23" s="48">
        <v>42934</v>
      </c>
      <c r="C23" s="91" t="s">
        <v>85</v>
      </c>
      <c r="D23" s="92"/>
      <c r="E23" s="25">
        <v>38000</v>
      </c>
    </row>
    <row r="24" spans="1:5">
      <c r="A24" s="60"/>
      <c r="B24" s="51">
        <v>42937</v>
      </c>
      <c r="C24" s="91" t="s">
        <v>86</v>
      </c>
      <c r="D24" s="92"/>
      <c r="E24" s="29">
        <v>30000</v>
      </c>
    </row>
    <row r="25" spans="1:5">
      <c r="A25" s="60"/>
      <c r="B25" s="52">
        <v>42940</v>
      </c>
      <c r="C25" s="93" t="s">
        <v>87</v>
      </c>
      <c r="D25" s="104"/>
      <c r="E25" s="53">
        <v>150000</v>
      </c>
    </row>
    <row r="26" spans="1:5">
      <c r="A26" s="60"/>
      <c r="B26" s="51">
        <v>42941</v>
      </c>
      <c r="C26" s="91" t="s">
        <v>88</v>
      </c>
      <c r="D26" s="92"/>
      <c r="E26" s="29">
        <v>70000</v>
      </c>
    </row>
    <row r="27" spans="1:5">
      <c r="A27" s="60"/>
      <c r="B27" s="51">
        <v>42942</v>
      </c>
      <c r="C27" s="91" t="s">
        <v>89</v>
      </c>
      <c r="D27" s="92"/>
      <c r="E27" s="29">
        <v>90000</v>
      </c>
    </row>
    <row r="28" spans="1:5">
      <c r="A28" s="60"/>
      <c r="B28" s="51">
        <v>42944</v>
      </c>
      <c r="C28" s="91" t="s">
        <v>90</v>
      </c>
      <c r="D28" s="92"/>
      <c r="E28" s="29">
        <v>48000</v>
      </c>
    </row>
    <row r="29" spans="1:5">
      <c r="A29" s="60"/>
      <c r="B29" s="51">
        <v>42944</v>
      </c>
      <c r="C29" s="91" t="s">
        <v>91</v>
      </c>
      <c r="D29" s="92"/>
      <c r="E29" s="29">
        <v>100000</v>
      </c>
    </row>
    <row r="30" spans="1:5">
      <c r="A30" s="60"/>
      <c r="B30" s="51">
        <v>42947</v>
      </c>
      <c r="C30" s="91" t="s">
        <v>92</v>
      </c>
      <c r="D30" s="92"/>
      <c r="E30" s="29">
        <v>30000</v>
      </c>
    </row>
    <row r="31" spans="1:5">
      <c r="A31" s="106"/>
      <c r="B31" s="16" t="s">
        <v>13</v>
      </c>
      <c r="C31" s="62"/>
      <c r="D31" s="63"/>
      <c r="E31" s="17">
        <f>SUM(E11:E30)</f>
        <v>1152900</v>
      </c>
    </row>
    <row r="32" spans="1:5">
      <c r="A32" s="96" t="s">
        <v>93</v>
      </c>
      <c r="B32" s="22">
        <v>42919</v>
      </c>
      <c r="C32" s="98" t="s">
        <v>94</v>
      </c>
      <c r="D32" s="99"/>
      <c r="E32" s="19">
        <v>493000</v>
      </c>
    </row>
    <row r="33" spans="1:5">
      <c r="A33" s="64"/>
      <c r="B33" s="22">
        <v>42920</v>
      </c>
      <c r="C33" s="100" t="s">
        <v>95</v>
      </c>
      <c r="D33" s="101"/>
      <c r="E33" s="47">
        <v>69000</v>
      </c>
    </row>
    <row r="34" spans="1:5">
      <c r="A34" s="64"/>
      <c r="B34" s="48">
        <v>42921</v>
      </c>
      <c r="C34" s="91" t="s">
        <v>96</v>
      </c>
      <c r="D34" s="92"/>
      <c r="E34" s="49">
        <v>89700</v>
      </c>
    </row>
    <row r="35" spans="1:5">
      <c r="A35" s="64"/>
      <c r="B35" s="48">
        <v>42921</v>
      </c>
      <c r="C35" s="89" t="s">
        <v>97</v>
      </c>
      <c r="D35" s="90"/>
      <c r="E35" s="25">
        <v>200000</v>
      </c>
    </row>
    <row r="36" spans="1:5">
      <c r="A36" s="64"/>
      <c r="B36" s="48">
        <v>42922</v>
      </c>
      <c r="C36" s="91" t="s">
        <v>98</v>
      </c>
      <c r="D36" s="92"/>
      <c r="E36" s="49">
        <v>200000</v>
      </c>
    </row>
    <row r="37" spans="1:5">
      <c r="A37" s="64"/>
      <c r="B37" s="48">
        <v>42923</v>
      </c>
      <c r="C37" s="91" t="s">
        <v>99</v>
      </c>
      <c r="D37" s="92"/>
      <c r="E37" s="25">
        <v>280000</v>
      </c>
    </row>
    <row r="38" spans="1:5">
      <c r="A38" s="64"/>
      <c r="B38" s="22">
        <v>42927</v>
      </c>
      <c r="C38" s="91" t="s">
        <v>100</v>
      </c>
      <c r="D38" s="102"/>
      <c r="E38" s="25">
        <v>149000</v>
      </c>
    </row>
    <row r="39" spans="1:5">
      <c r="A39" s="64"/>
      <c r="B39" s="50">
        <v>42927</v>
      </c>
      <c r="C39" s="100" t="s">
        <v>101</v>
      </c>
      <c r="D39" s="103"/>
      <c r="E39" s="47">
        <v>70000</v>
      </c>
    </row>
    <row r="40" spans="1:5">
      <c r="A40" s="64"/>
      <c r="B40" s="50">
        <v>42928</v>
      </c>
      <c r="C40" s="100" t="s">
        <v>94</v>
      </c>
      <c r="D40" s="101"/>
      <c r="E40" s="47">
        <v>110000</v>
      </c>
    </row>
    <row r="41" spans="1:5">
      <c r="A41" s="64"/>
      <c r="B41" s="48">
        <v>42930</v>
      </c>
      <c r="C41" s="91" t="s">
        <v>102</v>
      </c>
      <c r="D41" s="92"/>
      <c r="E41" s="47">
        <v>242000</v>
      </c>
    </row>
    <row r="42" spans="1:5">
      <c r="A42" s="64"/>
      <c r="B42" s="48">
        <v>42930</v>
      </c>
      <c r="C42" s="91" t="s">
        <v>103</v>
      </c>
      <c r="D42" s="92"/>
      <c r="E42" s="49">
        <v>132000</v>
      </c>
    </row>
    <row r="43" spans="1:5">
      <c r="A43" s="64"/>
      <c r="B43" s="50">
        <v>42933</v>
      </c>
      <c r="C43" s="89" t="s">
        <v>104</v>
      </c>
      <c r="D43" s="90"/>
      <c r="E43" s="25">
        <v>178000</v>
      </c>
    </row>
    <row r="44" spans="1:5">
      <c r="A44" s="64"/>
      <c r="B44" s="48">
        <v>42934</v>
      </c>
      <c r="C44" s="91" t="s">
        <v>105</v>
      </c>
      <c r="D44" s="92"/>
      <c r="E44" s="47">
        <v>72000</v>
      </c>
    </row>
    <row r="45" spans="1:5">
      <c r="A45" s="64"/>
      <c r="B45" s="48">
        <v>42935</v>
      </c>
      <c r="C45" s="91" t="s">
        <v>106</v>
      </c>
      <c r="D45" s="92"/>
      <c r="E45" s="47">
        <v>101000</v>
      </c>
    </row>
    <row r="46" spans="1:5">
      <c r="A46" s="64"/>
      <c r="B46" s="48">
        <v>42936</v>
      </c>
      <c r="C46" s="91" t="s">
        <v>95</v>
      </c>
      <c r="D46" s="92"/>
      <c r="E46" s="49">
        <v>56700</v>
      </c>
    </row>
    <row r="47" spans="1:5">
      <c r="A47" s="64"/>
      <c r="B47" s="22">
        <v>42937</v>
      </c>
      <c r="C47" s="89" t="s">
        <v>107</v>
      </c>
      <c r="D47" s="90"/>
      <c r="E47" s="25">
        <v>54000</v>
      </c>
    </row>
    <row r="48" spans="1:5">
      <c r="A48" s="64"/>
      <c r="B48" s="48">
        <v>42940</v>
      </c>
      <c r="C48" s="91" t="s">
        <v>108</v>
      </c>
      <c r="D48" s="92"/>
      <c r="E48" s="49">
        <v>376000</v>
      </c>
    </row>
    <row r="49" spans="1:5">
      <c r="A49" s="64"/>
      <c r="B49" s="22">
        <v>42941</v>
      </c>
      <c r="C49" s="91" t="s">
        <v>109</v>
      </c>
      <c r="D49" s="92"/>
      <c r="E49" s="25">
        <v>321000</v>
      </c>
    </row>
    <row r="50" spans="1:5">
      <c r="A50" s="64"/>
      <c r="B50" s="45">
        <v>42941</v>
      </c>
      <c r="C50" s="93" t="s">
        <v>110</v>
      </c>
      <c r="D50" s="94"/>
      <c r="E50" s="46">
        <v>63700</v>
      </c>
    </row>
    <row r="51" spans="1:5">
      <c r="A51" s="64"/>
      <c r="B51" s="54">
        <v>42944</v>
      </c>
      <c r="C51" s="87" t="s">
        <v>111</v>
      </c>
      <c r="D51" s="95"/>
      <c r="E51" s="55">
        <v>62000</v>
      </c>
    </row>
    <row r="52" spans="1:5">
      <c r="A52" s="64"/>
      <c r="B52" s="54">
        <v>42947</v>
      </c>
      <c r="C52" s="87" t="s">
        <v>112</v>
      </c>
      <c r="D52" s="88"/>
      <c r="E52" s="55">
        <v>105000</v>
      </c>
    </row>
    <row r="53" spans="1:5">
      <c r="A53" s="64"/>
      <c r="B53" s="54">
        <v>42947</v>
      </c>
      <c r="C53" s="87" t="s">
        <v>113</v>
      </c>
      <c r="D53" s="88"/>
      <c r="E53" s="55">
        <v>151000</v>
      </c>
    </row>
    <row r="54" spans="1:5">
      <c r="A54" s="97"/>
      <c r="B54" s="30" t="s">
        <v>13</v>
      </c>
      <c r="C54" s="67"/>
      <c r="D54" s="68"/>
      <c r="E54" s="17">
        <f>SUM(E32:E53)</f>
        <v>3575100</v>
      </c>
    </row>
    <row r="55" spans="1:5">
      <c r="A55" s="81" t="s">
        <v>14</v>
      </c>
      <c r="B55" s="86"/>
      <c r="C55" s="81"/>
      <c r="D55" s="86"/>
      <c r="E55" s="31">
        <f>E31+E54</f>
        <v>4728000</v>
      </c>
    </row>
  </sheetData>
  <mergeCells count="54">
    <mergeCell ref="C10:D10"/>
    <mergeCell ref="A1:E1"/>
    <mergeCell ref="A4:C4"/>
    <mergeCell ref="A5:C5"/>
    <mergeCell ref="A6:C6"/>
    <mergeCell ref="A7:C7"/>
    <mergeCell ref="A11:A31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46:D46"/>
    <mergeCell ref="A32:A54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53:D53"/>
    <mergeCell ref="C54:D54"/>
    <mergeCell ref="A55:B55"/>
    <mergeCell ref="C55:D55"/>
    <mergeCell ref="C47:D47"/>
    <mergeCell ref="C48:D48"/>
    <mergeCell ref="C49:D49"/>
    <mergeCell ref="C50:D50"/>
    <mergeCell ref="C51:D51"/>
    <mergeCell ref="C52:D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zoomScaleNormal="100" workbookViewId="0">
      <selection sqref="A1:E45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9" t="s">
        <v>114</v>
      </c>
      <c r="B1" s="110"/>
      <c r="C1" s="110"/>
      <c r="D1" s="110"/>
      <c r="E1" s="11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84" t="s">
        <v>2</v>
      </c>
      <c r="B4" s="112"/>
      <c r="C4" s="113"/>
      <c r="D4" s="40" t="s">
        <v>3</v>
      </c>
      <c r="E4" s="41" t="s">
        <v>4</v>
      </c>
    </row>
    <row r="5" spans="1:5">
      <c r="A5" s="75" t="s">
        <v>5</v>
      </c>
      <c r="B5" s="76"/>
      <c r="C5" s="77"/>
      <c r="D5" s="34">
        <v>8</v>
      </c>
      <c r="E5" s="42">
        <f>E19</f>
        <v>478200</v>
      </c>
    </row>
    <row r="6" spans="1:5">
      <c r="A6" s="78" t="s">
        <v>6</v>
      </c>
      <c r="B6" s="79"/>
      <c r="C6" s="80"/>
      <c r="D6" s="36">
        <v>24</v>
      </c>
      <c r="E6" s="43">
        <f>E44</f>
        <v>4428700</v>
      </c>
    </row>
    <row r="7" spans="1:5">
      <c r="A7" s="81" t="s">
        <v>7</v>
      </c>
      <c r="B7" s="82"/>
      <c r="C7" s="83"/>
      <c r="D7" s="38">
        <f>D5+D6</f>
        <v>32</v>
      </c>
      <c r="E7" s="44">
        <f>E5+E6</f>
        <v>4906900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73</v>
      </c>
      <c r="B11" s="22">
        <v>42948</v>
      </c>
      <c r="C11" s="91" t="s">
        <v>115</v>
      </c>
      <c r="D11" s="92"/>
      <c r="E11" s="25">
        <v>21200</v>
      </c>
    </row>
    <row r="12" spans="1:5">
      <c r="A12" s="60"/>
      <c r="B12" s="22">
        <v>42950</v>
      </c>
      <c r="C12" s="89" t="s">
        <v>116</v>
      </c>
      <c r="D12" s="90"/>
      <c r="E12" s="25">
        <v>30000</v>
      </c>
    </row>
    <row r="13" spans="1:5">
      <c r="A13" s="60"/>
      <c r="B13" s="22">
        <v>42958</v>
      </c>
      <c r="C13" s="91" t="s">
        <v>117</v>
      </c>
      <c r="D13" s="92"/>
      <c r="E13" s="47">
        <v>31000</v>
      </c>
    </row>
    <row r="14" spans="1:5">
      <c r="A14" s="60"/>
      <c r="B14" s="48">
        <v>42963</v>
      </c>
      <c r="C14" s="91" t="s">
        <v>118</v>
      </c>
      <c r="D14" s="92"/>
      <c r="E14" s="25">
        <v>100000</v>
      </c>
    </row>
    <row r="15" spans="1:5">
      <c r="A15" s="60"/>
      <c r="B15" s="48">
        <v>42964</v>
      </c>
      <c r="C15" s="89" t="s">
        <v>119</v>
      </c>
      <c r="D15" s="90"/>
      <c r="E15" s="25">
        <v>43000</v>
      </c>
    </row>
    <row r="16" spans="1:5">
      <c r="A16" s="60"/>
      <c r="B16" s="48">
        <v>42965</v>
      </c>
      <c r="C16" s="91" t="s">
        <v>120</v>
      </c>
      <c r="D16" s="92"/>
      <c r="E16" s="49">
        <v>38000</v>
      </c>
    </row>
    <row r="17" spans="1:5">
      <c r="A17" s="60"/>
      <c r="B17" s="48">
        <v>42969</v>
      </c>
      <c r="C17" s="91" t="s">
        <v>121</v>
      </c>
      <c r="D17" s="92"/>
      <c r="E17" s="25">
        <v>65000</v>
      </c>
    </row>
    <row r="18" spans="1:5">
      <c r="A18" s="60"/>
      <c r="B18" s="48">
        <v>42970</v>
      </c>
      <c r="C18" s="91" t="s">
        <v>122</v>
      </c>
      <c r="D18" s="102"/>
      <c r="E18" s="25">
        <v>150000</v>
      </c>
    </row>
    <row r="19" spans="1:5">
      <c r="A19" s="106"/>
      <c r="B19" s="16" t="s">
        <v>13</v>
      </c>
      <c r="C19" s="62"/>
      <c r="D19" s="63"/>
      <c r="E19" s="17">
        <f>SUM(E11:E18)</f>
        <v>478200</v>
      </c>
    </row>
    <row r="20" spans="1:5">
      <c r="A20" s="96" t="s">
        <v>93</v>
      </c>
      <c r="B20" s="22">
        <v>42948</v>
      </c>
      <c r="C20" s="98" t="s">
        <v>123</v>
      </c>
      <c r="D20" s="99"/>
      <c r="E20" s="19">
        <v>280000</v>
      </c>
    </row>
    <row r="21" spans="1:5">
      <c r="A21" s="64"/>
      <c r="B21" s="22">
        <v>42948</v>
      </c>
      <c r="C21" s="100" t="s">
        <v>124</v>
      </c>
      <c r="D21" s="101"/>
      <c r="E21" s="47">
        <v>106000</v>
      </c>
    </row>
    <row r="22" spans="1:5">
      <c r="A22" s="64"/>
      <c r="B22" s="48">
        <v>42950</v>
      </c>
      <c r="C22" s="91" t="s">
        <v>125</v>
      </c>
      <c r="D22" s="92"/>
      <c r="E22" s="49">
        <v>354000</v>
      </c>
    </row>
    <row r="23" spans="1:5">
      <c r="A23" s="64"/>
      <c r="B23" s="48">
        <v>42950</v>
      </c>
      <c r="C23" s="91" t="s">
        <v>126</v>
      </c>
      <c r="D23" s="92"/>
      <c r="E23" s="25">
        <v>300000</v>
      </c>
    </row>
    <row r="24" spans="1:5">
      <c r="A24" s="64"/>
      <c r="B24" s="48">
        <v>42951</v>
      </c>
      <c r="C24" s="91" t="s">
        <v>127</v>
      </c>
      <c r="D24" s="92"/>
      <c r="E24" s="49">
        <v>159200</v>
      </c>
    </row>
    <row r="25" spans="1:5">
      <c r="A25" s="64"/>
      <c r="B25" s="48">
        <v>42954</v>
      </c>
      <c r="C25" s="91" t="s">
        <v>124</v>
      </c>
      <c r="D25" s="92"/>
      <c r="E25" s="25">
        <v>200000</v>
      </c>
    </row>
    <row r="26" spans="1:5">
      <c r="A26" s="64"/>
      <c r="B26" s="48">
        <v>42957</v>
      </c>
      <c r="C26" s="91" t="s">
        <v>128</v>
      </c>
      <c r="D26" s="102"/>
      <c r="E26" s="25">
        <v>42000</v>
      </c>
    </row>
    <row r="27" spans="1:5">
      <c r="A27" s="64"/>
      <c r="B27" s="48">
        <v>42957</v>
      </c>
      <c r="C27" s="100" t="s">
        <v>129</v>
      </c>
      <c r="D27" s="103"/>
      <c r="E27" s="47">
        <v>101000</v>
      </c>
    </row>
    <row r="28" spans="1:5">
      <c r="A28" s="64"/>
      <c r="B28" s="48">
        <v>42958</v>
      </c>
      <c r="C28" s="100" t="s">
        <v>130</v>
      </c>
      <c r="D28" s="101"/>
      <c r="E28" s="47">
        <v>387000</v>
      </c>
    </row>
    <row r="29" spans="1:5">
      <c r="A29" s="64"/>
      <c r="B29" s="48">
        <v>42961</v>
      </c>
      <c r="C29" s="91" t="s">
        <v>131</v>
      </c>
      <c r="D29" s="92"/>
      <c r="E29" s="47">
        <v>60000</v>
      </c>
    </row>
    <row r="30" spans="1:5">
      <c r="A30" s="64"/>
      <c r="B30" s="48">
        <v>42963</v>
      </c>
      <c r="C30" s="91" t="s">
        <v>132</v>
      </c>
      <c r="D30" s="92"/>
      <c r="E30" s="49">
        <v>50000</v>
      </c>
    </row>
    <row r="31" spans="1:5">
      <c r="A31" s="64"/>
      <c r="B31" s="50">
        <v>42963</v>
      </c>
      <c r="C31" s="89" t="s">
        <v>133</v>
      </c>
      <c r="D31" s="90"/>
      <c r="E31" s="25">
        <v>200000</v>
      </c>
    </row>
    <row r="32" spans="1:5">
      <c r="A32" s="64"/>
      <c r="B32" s="48">
        <v>42964</v>
      </c>
      <c r="C32" s="91" t="s">
        <v>134</v>
      </c>
      <c r="D32" s="92"/>
      <c r="E32" s="47">
        <v>60000</v>
      </c>
    </row>
    <row r="33" spans="1:5">
      <c r="A33" s="64"/>
      <c r="B33" s="48">
        <v>42968</v>
      </c>
      <c r="C33" s="91" t="s">
        <v>135</v>
      </c>
      <c r="D33" s="92"/>
      <c r="E33" s="47">
        <v>483000</v>
      </c>
    </row>
    <row r="34" spans="1:5">
      <c r="A34" s="64"/>
      <c r="B34" s="48">
        <v>42968</v>
      </c>
      <c r="C34" s="91" t="s">
        <v>136</v>
      </c>
      <c r="D34" s="92"/>
      <c r="E34" s="49">
        <v>282000</v>
      </c>
    </row>
    <row r="35" spans="1:5">
      <c r="A35" s="64"/>
      <c r="B35" s="22">
        <v>42969</v>
      </c>
      <c r="C35" s="89" t="s">
        <v>137</v>
      </c>
      <c r="D35" s="90"/>
      <c r="E35" s="25">
        <v>102000</v>
      </c>
    </row>
    <row r="36" spans="1:5">
      <c r="A36" s="64"/>
      <c r="B36" s="48">
        <v>42970</v>
      </c>
      <c r="C36" s="91" t="s">
        <v>138</v>
      </c>
      <c r="D36" s="92"/>
      <c r="E36" s="49">
        <v>108000</v>
      </c>
    </row>
    <row r="37" spans="1:5">
      <c r="A37" s="64"/>
      <c r="B37" s="22">
        <v>42971</v>
      </c>
      <c r="C37" s="91" t="s">
        <v>139</v>
      </c>
      <c r="D37" s="92"/>
      <c r="E37" s="25">
        <v>68000</v>
      </c>
    </row>
    <row r="38" spans="1:5">
      <c r="A38" s="64"/>
      <c r="B38" s="22">
        <v>42972</v>
      </c>
      <c r="C38" s="91" t="s">
        <v>140</v>
      </c>
      <c r="D38" s="102"/>
      <c r="E38" s="25">
        <v>53000</v>
      </c>
    </row>
    <row r="39" spans="1:5">
      <c r="A39" s="64"/>
      <c r="B39" s="50">
        <v>42975</v>
      </c>
      <c r="C39" s="100" t="s">
        <v>141</v>
      </c>
      <c r="D39" s="103"/>
      <c r="E39" s="47">
        <v>313500</v>
      </c>
    </row>
    <row r="40" spans="1:5">
      <c r="A40" s="64"/>
      <c r="B40" s="50">
        <v>42975</v>
      </c>
      <c r="C40" s="100" t="s">
        <v>142</v>
      </c>
      <c r="D40" s="103"/>
      <c r="E40" s="47">
        <v>204000</v>
      </c>
    </row>
    <row r="41" spans="1:5">
      <c r="A41" s="64"/>
      <c r="B41" s="50">
        <v>42976</v>
      </c>
      <c r="C41" s="100" t="s">
        <v>143</v>
      </c>
      <c r="D41" s="103"/>
      <c r="E41" s="47">
        <v>150000</v>
      </c>
    </row>
    <row r="42" spans="1:5">
      <c r="A42" s="64"/>
      <c r="B42" s="50">
        <v>42977</v>
      </c>
      <c r="C42" s="100" t="s">
        <v>144</v>
      </c>
      <c r="D42" s="103"/>
      <c r="E42" s="47">
        <v>159000</v>
      </c>
    </row>
    <row r="43" spans="1:5">
      <c r="A43" s="64"/>
      <c r="B43" s="50">
        <v>42977</v>
      </c>
      <c r="C43" s="100" t="s">
        <v>145</v>
      </c>
      <c r="D43" s="101"/>
      <c r="E43" s="47">
        <v>207000</v>
      </c>
    </row>
    <row r="44" spans="1:5">
      <c r="A44" s="97"/>
      <c r="B44" s="30" t="s">
        <v>13</v>
      </c>
      <c r="C44" s="67"/>
      <c r="D44" s="68"/>
      <c r="E44" s="17">
        <f>SUM(E20:E43)</f>
        <v>4428700</v>
      </c>
    </row>
    <row r="45" spans="1:5">
      <c r="A45" s="81" t="s">
        <v>14</v>
      </c>
      <c r="B45" s="86"/>
      <c r="C45" s="81"/>
      <c r="D45" s="86"/>
      <c r="E45" s="31">
        <f>E19+E44</f>
        <v>4906900</v>
      </c>
    </row>
  </sheetData>
  <mergeCells count="44">
    <mergeCell ref="C10:D10"/>
    <mergeCell ref="A1:E1"/>
    <mergeCell ref="A4:C4"/>
    <mergeCell ref="A5:C5"/>
    <mergeCell ref="A6:C6"/>
    <mergeCell ref="A7:C7"/>
    <mergeCell ref="A11:A19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1:D41"/>
    <mergeCell ref="C42:D42"/>
    <mergeCell ref="C43:D43"/>
    <mergeCell ref="C44:D44"/>
    <mergeCell ref="A45:B45"/>
    <mergeCell ref="C45:D45"/>
    <mergeCell ref="A20:A44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</mergeCells>
  <phoneticPr fontId="3" type="noConversion"/>
  <pageMargins left="0.7" right="0.7" top="0.75" bottom="0.75" header="0.3" footer="0.3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3"/>
  <sheetViews>
    <sheetView zoomScaleNormal="100" workbookViewId="0">
      <selection sqref="A1:E53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9" t="s">
        <v>146</v>
      </c>
      <c r="B1" s="110"/>
      <c r="C1" s="110"/>
      <c r="D1" s="110"/>
      <c r="E1" s="11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84" t="s">
        <v>2</v>
      </c>
      <c r="B4" s="112"/>
      <c r="C4" s="113"/>
      <c r="D4" s="40" t="s">
        <v>3</v>
      </c>
      <c r="E4" s="41" t="s">
        <v>4</v>
      </c>
    </row>
    <row r="5" spans="1:5">
      <c r="A5" s="75" t="s">
        <v>5</v>
      </c>
      <c r="B5" s="76"/>
      <c r="C5" s="77"/>
      <c r="D5" s="34">
        <v>15</v>
      </c>
      <c r="E5" s="42">
        <f>E26</f>
        <v>1459800</v>
      </c>
    </row>
    <row r="6" spans="1:5">
      <c r="A6" s="78" t="s">
        <v>6</v>
      </c>
      <c r="B6" s="79"/>
      <c r="C6" s="80"/>
      <c r="D6" s="36">
        <v>25</v>
      </c>
      <c r="E6" s="43">
        <f>E52</f>
        <v>5262400</v>
      </c>
    </row>
    <row r="7" spans="1:5">
      <c r="A7" s="81" t="s">
        <v>7</v>
      </c>
      <c r="B7" s="82"/>
      <c r="C7" s="83"/>
      <c r="D7" s="38">
        <f>D5+D6</f>
        <v>40</v>
      </c>
      <c r="E7" s="44">
        <f>E5+E6</f>
        <v>6722200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73</v>
      </c>
      <c r="B11" s="22">
        <v>42983</v>
      </c>
      <c r="C11" s="91" t="s">
        <v>147</v>
      </c>
      <c r="D11" s="92"/>
      <c r="E11" s="25">
        <v>280000</v>
      </c>
    </row>
    <row r="12" spans="1:5">
      <c r="A12" s="60"/>
      <c r="B12" s="22">
        <v>42984</v>
      </c>
      <c r="C12" s="89" t="s">
        <v>148</v>
      </c>
      <c r="D12" s="90"/>
      <c r="E12" s="25">
        <v>115000</v>
      </c>
    </row>
    <row r="13" spans="1:5">
      <c r="A13" s="60"/>
      <c r="B13" s="22">
        <v>42985</v>
      </c>
      <c r="C13" s="91" t="s">
        <v>149</v>
      </c>
      <c r="D13" s="92"/>
      <c r="E13" s="47">
        <v>33000</v>
      </c>
    </row>
    <row r="14" spans="1:5">
      <c r="A14" s="60"/>
      <c r="B14" s="22">
        <v>42985</v>
      </c>
      <c r="C14" s="91" t="s">
        <v>150</v>
      </c>
      <c r="D14" s="92"/>
      <c r="E14" s="25">
        <v>56000</v>
      </c>
    </row>
    <row r="15" spans="1:5">
      <c r="A15" s="60"/>
      <c r="B15" s="22">
        <v>42986</v>
      </c>
      <c r="C15" s="89" t="s">
        <v>151</v>
      </c>
      <c r="D15" s="90"/>
      <c r="E15" s="25">
        <v>27800</v>
      </c>
    </row>
    <row r="16" spans="1:5">
      <c r="A16" s="60"/>
      <c r="B16" s="22">
        <v>42991</v>
      </c>
      <c r="C16" s="91" t="s">
        <v>152</v>
      </c>
      <c r="D16" s="92"/>
      <c r="E16" s="25">
        <v>100000</v>
      </c>
    </row>
    <row r="17" spans="1:5">
      <c r="A17" s="60"/>
      <c r="B17" s="22">
        <v>42991</v>
      </c>
      <c r="C17" s="91" t="s">
        <v>153</v>
      </c>
      <c r="D17" s="102"/>
      <c r="E17" s="25">
        <v>47000</v>
      </c>
    </row>
    <row r="18" spans="1:5">
      <c r="A18" s="60"/>
      <c r="B18" s="26">
        <v>42992</v>
      </c>
      <c r="C18" s="91" t="s">
        <v>154</v>
      </c>
      <c r="D18" s="102"/>
      <c r="E18" s="29">
        <v>30000</v>
      </c>
    </row>
    <row r="19" spans="1:5">
      <c r="A19" s="60"/>
      <c r="B19" s="26">
        <v>42992</v>
      </c>
      <c r="C19" s="91" t="s">
        <v>155</v>
      </c>
      <c r="D19" s="102"/>
      <c r="E19" s="29">
        <v>100000</v>
      </c>
    </row>
    <row r="20" spans="1:5">
      <c r="A20" s="60"/>
      <c r="B20" s="26">
        <v>42993</v>
      </c>
      <c r="C20" s="91" t="s">
        <v>156</v>
      </c>
      <c r="D20" s="102"/>
      <c r="E20" s="29">
        <v>70000</v>
      </c>
    </row>
    <row r="21" spans="1:5">
      <c r="A21" s="60"/>
      <c r="B21" s="26">
        <v>42998</v>
      </c>
      <c r="C21" s="91" t="s">
        <v>157</v>
      </c>
      <c r="D21" s="102"/>
      <c r="E21" s="29">
        <v>124000</v>
      </c>
    </row>
    <row r="22" spans="1:5">
      <c r="A22" s="60"/>
      <c r="B22" s="26">
        <v>42999</v>
      </c>
      <c r="C22" s="91" t="s">
        <v>122</v>
      </c>
      <c r="D22" s="102"/>
      <c r="E22" s="29">
        <v>100000</v>
      </c>
    </row>
    <row r="23" spans="1:5">
      <c r="A23" s="60"/>
      <c r="B23" s="26">
        <v>43003</v>
      </c>
      <c r="C23" s="91" t="s">
        <v>157</v>
      </c>
      <c r="D23" s="102"/>
      <c r="E23" s="29">
        <v>145000</v>
      </c>
    </row>
    <row r="24" spans="1:5">
      <c r="A24" s="60"/>
      <c r="B24" s="26">
        <v>43005</v>
      </c>
      <c r="C24" s="91" t="s">
        <v>158</v>
      </c>
      <c r="D24" s="102"/>
      <c r="E24" s="29">
        <v>132000</v>
      </c>
    </row>
    <row r="25" spans="1:5">
      <c r="A25" s="60"/>
      <c r="B25" s="26">
        <v>43007</v>
      </c>
      <c r="C25" s="91" t="s">
        <v>159</v>
      </c>
      <c r="D25" s="102"/>
      <c r="E25" s="29">
        <v>100000</v>
      </c>
    </row>
    <row r="26" spans="1:5">
      <c r="A26" s="106"/>
      <c r="B26" s="16" t="s">
        <v>13</v>
      </c>
      <c r="C26" s="62"/>
      <c r="D26" s="63"/>
      <c r="E26" s="17">
        <f>SUM(E11:E25)</f>
        <v>1459800</v>
      </c>
    </row>
    <row r="27" spans="1:5">
      <c r="A27" s="96" t="s">
        <v>93</v>
      </c>
      <c r="B27" s="22">
        <v>42979</v>
      </c>
      <c r="C27" s="98" t="s">
        <v>160</v>
      </c>
      <c r="D27" s="99"/>
      <c r="E27" s="19">
        <v>156000</v>
      </c>
    </row>
    <row r="28" spans="1:5">
      <c r="A28" s="64"/>
      <c r="B28" s="22">
        <v>42979</v>
      </c>
      <c r="C28" s="100" t="s">
        <v>161</v>
      </c>
      <c r="D28" s="101"/>
      <c r="E28" s="47">
        <v>333000</v>
      </c>
    </row>
    <row r="29" spans="1:5">
      <c r="A29" s="64"/>
      <c r="B29" s="22">
        <v>42982</v>
      </c>
      <c r="C29" s="91" t="s">
        <v>162</v>
      </c>
      <c r="D29" s="92"/>
      <c r="E29" s="49">
        <v>150000</v>
      </c>
    </row>
    <row r="30" spans="1:5">
      <c r="A30" s="64"/>
      <c r="B30" s="22">
        <v>42982</v>
      </c>
      <c r="C30" s="91" t="s">
        <v>163</v>
      </c>
      <c r="D30" s="92"/>
      <c r="E30" s="25">
        <v>225000</v>
      </c>
    </row>
    <row r="31" spans="1:5">
      <c r="A31" s="64"/>
      <c r="B31" s="22">
        <v>42983</v>
      </c>
      <c r="C31" s="91" t="s">
        <v>164</v>
      </c>
      <c r="D31" s="92"/>
      <c r="E31" s="49">
        <v>126000</v>
      </c>
    </row>
    <row r="32" spans="1:5">
      <c r="A32" s="64"/>
      <c r="B32" s="22">
        <v>42984</v>
      </c>
      <c r="C32" s="91" t="s">
        <v>165</v>
      </c>
      <c r="D32" s="92"/>
      <c r="E32" s="25">
        <v>175000</v>
      </c>
    </row>
    <row r="33" spans="1:5">
      <c r="A33" s="64"/>
      <c r="B33" s="22">
        <v>42986</v>
      </c>
      <c r="C33" s="91" t="s">
        <v>166</v>
      </c>
      <c r="D33" s="102"/>
      <c r="E33" s="25">
        <v>140000</v>
      </c>
    </row>
    <row r="34" spans="1:5">
      <c r="A34" s="64"/>
      <c r="B34" s="22">
        <v>42989</v>
      </c>
      <c r="C34" s="100" t="s">
        <v>167</v>
      </c>
      <c r="D34" s="103"/>
      <c r="E34" s="47">
        <v>253000</v>
      </c>
    </row>
    <row r="35" spans="1:5">
      <c r="A35" s="64"/>
      <c r="B35" s="22">
        <v>42989</v>
      </c>
      <c r="C35" s="91" t="s">
        <v>168</v>
      </c>
      <c r="D35" s="92"/>
      <c r="E35" s="49">
        <v>30000</v>
      </c>
    </row>
    <row r="36" spans="1:5">
      <c r="A36" s="64"/>
      <c r="B36" s="22">
        <v>42990</v>
      </c>
      <c r="C36" s="100" t="s">
        <v>169</v>
      </c>
      <c r="D36" s="101"/>
      <c r="E36" s="47">
        <v>378000</v>
      </c>
    </row>
    <row r="37" spans="1:5">
      <c r="A37" s="64"/>
      <c r="B37" s="22">
        <v>42990</v>
      </c>
      <c r="C37" s="91" t="s">
        <v>170</v>
      </c>
      <c r="D37" s="92"/>
      <c r="E37" s="47">
        <v>70000</v>
      </c>
    </row>
    <row r="38" spans="1:5">
      <c r="A38" s="64"/>
      <c r="B38" s="22">
        <v>42991</v>
      </c>
      <c r="C38" s="91" t="s">
        <v>171</v>
      </c>
      <c r="D38" s="92"/>
      <c r="E38" s="49">
        <v>311000</v>
      </c>
    </row>
    <row r="39" spans="1:5">
      <c r="A39" s="64"/>
      <c r="B39" s="22">
        <v>42992</v>
      </c>
      <c r="C39" s="89" t="s">
        <v>172</v>
      </c>
      <c r="D39" s="90"/>
      <c r="E39" s="25">
        <v>235000</v>
      </c>
    </row>
    <row r="40" spans="1:5">
      <c r="A40" s="64"/>
      <c r="B40" s="22">
        <v>42992</v>
      </c>
      <c r="C40" s="91" t="s">
        <v>173</v>
      </c>
      <c r="D40" s="92"/>
      <c r="E40" s="47">
        <v>118000</v>
      </c>
    </row>
    <row r="41" spans="1:5">
      <c r="A41" s="64"/>
      <c r="B41" s="22">
        <v>42993</v>
      </c>
      <c r="C41" s="91" t="s">
        <v>174</v>
      </c>
      <c r="D41" s="92"/>
      <c r="E41" s="47">
        <v>277500</v>
      </c>
    </row>
    <row r="42" spans="1:5">
      <c r="A42" s="64"/>
      <c r="B42" s="22">
        <v>42993</v>
      </c>
      <c r="C42" s="91" t="s">
        <v>175</v>
      </c>
      <c r="D42" s="92"/>
      <c r="E42" s="49">
        <v>200000</v>
      </c>
    </row>
    <row r="43" spans="1:5">
      <c r="A43" s="64"/>
      <c r="B43" s="22">
        <v>42997</v>
      </c>
      <c r="C43" s="89" t="s">
        <v>120</v>
      </c>
      <c r="D43" s="90"/>
      <c r="E43" s="25">
        <v>367400</v>
      </c>
    </row>
    <row r="44" spans="1:5">
      <c r="A44" s="64"/>
      <c r="B44" s="22">
        <v>42998</v>
      </c>
      <c r="C44" s="91" t="s">
        <v>176</v>
      </c>
      <c r="D44" s="92"/>
      <c r="E44" s="49">
        <v>392000</v>
      </c>
    </row>
    <row r="45" spans="1:5">
      <c r="A45" s="64"/>
      <c r="B45" s="22">
        <v>42998</v>
      </c>
      <c r="C45" s="91" t="s">
        <v>177</v>
      </c>
      <c r="D45" s="92"/>
      <c r="E45" s="25">
        <v>212000</v>
      </c>
    </row>
    <row r="46" spans="1:5">
      <c r="A46" s="64"/>
      <c r="B46" s="22">
        <v>42999</v>
      </c>
      <c r="C46" s="91" t="s">
        <v>178</v>
      </c>
      <c r="D46" s="102"/>
      <c r="E46" s="25">
        <v>335000</v>
      </c>
    </row>
    <row r="47" spans="1:5">
      <c r="A47" s="64"/>
      <c r="B47" s="22">
        <v>43000</v>
      </c>
      <c r="C47" s="100" t="s">
        <v>179</v>
      </c>
      <c r="D47" s="103"/>
      <c r="E47" s="47">
        <v>99000</v>
      </c>
    </row>
    <row r="48" spans="1:5">
      <c r="A48" s="64"/>
      <c r="B48" s="22">
        <v>43003</v>
      </c>
      <c r="C48" s="100" t="s">
        <v>180</v>
      </c>
      <c r="D48" s="103"/>
      <c r="E48" s="47">
        <v>326000</v>
      </c>
    </row>
    <row r="49" spans="1:5">
      <c r="A49" s="64"/>
      <c r="B49" s="22">
        <v>43005</v>
      </c>
      <c r="C49" s="100" t="s">
        <v>181</v>
      </c>
      <c r="D49" s="103"/>
      <c r="E49" s="47">
        <v>150000</v>
      </c>
    </row>
    <row r="50" spans="1:5">
      <c r="A50" s="64"/>
      <c r="B50" s="22">
        <v>43006</v>
      </c>
      <c r="C50" s="100" t="s">
        <v>182</v>
      </c>
      <c r="D50" s="103"/>
      <c r="E50" s="47">
        <v>42000</v>
      </c>
    </row>
    <row r="51" spans="1:5">
      <c r="A51" s="64"/>
      <c r="B51" s="22">
        <v>43007</v>
      </c>
      <c r="C51" s="100" t="s">
        <v>183</v>
      </c>
      <c r="D51" s="101"/>
      <c r="E51" s="47">
        <v>161500</v>
      </c>
    </row>
    <row r="52" spans="1:5">
      <c r="A52" s="97"/>
      <c r="B52" s="30" t="s">
        <v>13</v>
      </c>
      <c r="C52" s="67"/>
      <c r="D52" s="68"/>
      <c r="E52" s="17">
        <f>SUM(E27:E51)</f>
        <v>5262400</v>
      </c>
    </row>
    <row r="53" spans="1:5">
      <c r="A53" s="81" t="s">
        <v>14</v>
      </c>
      <c r="B53" s="86"/>
      <c r="C53" s="81"/>
      <c r="D53" s="86"/>
      <c r="E53" s="31">
        <f>E26+E52</f>
        <v>6722200</v>
      </c>
    </row>
  </sheetData>
  <mergeCells count="52">
    <mergeCell ref="C10:D10"/>
    <mergeCell ref="A1:E1"/>
    <mergeCell ref="A4:C4"/>
    <mergeCell ref="A5:C5"/>
    <mergeCell ref="A6:C6"/>
    <mergeCell ref="A7:C7"/>
    <mergeCell ref="C25:D25"/>
    <mergeCell ref="A11:A26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6:D26"/>
    <mergeCell ref="A27:A52"/>
    <mergeCell ref="C27:D27"/>
    <mergeCell ref="C28:D28"/>
    <mergeCell ref="C29:D29"/>
    <mergeCell ref="C30:D30"/>
    <mergeCell ref="C31:D31"/>
    <mergeCell ref="C32:D32"/>
    <mergeCell ref="C33:D33"/>
    <mergeCell ref="C34:D34"/>
    <mergeCell ref="C46:D46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A53:B53"/>
    <mergeCell ref="C53:D53"/>
    <mergeCell ref="C47:D47"/>
    <mergeCell ref="C48:D48"/>
    <mergeCell ref="C49:D49"/>
    <mergeCell ref="C50:D50"/>
    <mergeCell ref="C51:D51"/>
    <mergeCell ref="C52:D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Normal="100" workbookViewId="0">
      <selection sqref="A1:E40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9" t="s">
        <v>229</v>
      </c>
      <c r="B1" s="110"/>
      <c r="C1" s="110"/>
      <c r="D1" s="110"/>
      <c r="E1" s="11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84" t="s">
        <v>2</v>
      </c>
      <c r="B4" s="112"/>
      <c r="C4" s="113"/>
      <c r="D4" s="40" t="s">
        <v>3</v>
      </c>
      <c r="E4" s="41" t="s">
        <v>4</v>
      </c>
    </row>
    <row r="5" spans="1:5">
      <c r="A5" s="75" t="s">
        <v>5</v>
      </c>
      <c r="B5" s="76"/>
      <c r="C5" s="77"/>
      <c r="D5" s="34">
        <v>12</v>
      </c>
      <c r="E5" s="42">
        <f>E23</f>
        <v>2157100</v>
      </c>
    </row>
    <row r="6" spans="1:5">
      <c r="A6" s="78" t="s">
        <v>6</v>
      </c>
      <c r="B6" s="79"/>
      <c r="C6" s="80"/>
      <c r="D6" s="36">
        <v>15</v>
      </c>
      <c r="E6" s="43">
        <f>E39</f>
        <v>2559500</v>
      </c>
    </row>
    <row r="7" spans="1:5">
      <c r="A7" s="81" t="s">
        <v>7</v>
      </c>
      <c r="B7" s="82"/>
      <c r="C7" s="83"/>
      <c r="D7" s="38">
        <f>D5+D6</f>
        <v>27</v>
      </c>
      <c r="E7" s="44">
        <f>E5+E6</f>
        <v>4716600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73</v>
      </c>
      <c r="B11" s="22">
        <v>42919</v>
      </c>
      <c r="C11" s="91" t="s">
        <v>243</v>
      </c>
      <c r="D11" s="92"/>
      <c r="E11" s="46">
        <v>154600</v>
      </c>
    </row>
    <row r="12" spans="1:5">
      <c r="A12" s="60"/>
      <c r="B12" s="45">
        <v>42921</v>
      </c>
      <c r="C12" s="107" t="s">
        <v>238</v>
      </c>
      <c r="D12" s="108"/>
      <c r="E12" s="46">
        <v>81700</v>
      </c>
    </row>
    <row r="13" spans="1:5">
      <c r="A13" s="60"/>
      <c r="B13" s="22">
        <v>42922</v>
      </c>
      <c r="C13" s="91" t="s">
        <v>237</v>
      </c>
      <c r="D13" s="92"/>
      <c r="E13" s="47">
        <v>200000</v>
      </c>
    </row>
    <row r="14" spans="1:5">
      <c r="A14" s="60"/>
      <c r="B14" s="22">
        <v>42923</v>
      </c>
      <c r="C14" s="91" t="s">
        <v>236</v>
      </c>
      <c r="D14" s="92"/>
      <c r="E14" s="25">
        <v>45000</v>
      </c>
    </row>
    <row r="15" spans="1:5">
      <c r="A15" s="60"/>
      <c r="B15" s="22">
        <v>42926</v>
      </c>
      <c r="C15" s="89" t="s">
        <v>239</v>
      </c>
      <c r="D15" s="90"/>
      <c r="E15" s="25">
        <v>291300</v>
      </c>
    </row>
    <row r="16" spans="1:5">
      <c r="A16" s="60"/>
      <c r="B16" s="48">
        <v>42927</v>
      </c>
      <c r="C16" s="91" t="s">
        <v>244</v>
      </c>
      <c r="D16" s="92"/>
      <c r="E16" s="49">
        <v>200000</v>
      </c>
    </row>
    <row r="17" spans="1:5">
      <c r="A17" s="60"/>
      <c r="B17" s="22">
        <v>42930</v>
      </c>
      <c r="C17" s="91" t="s">
        <v>247</v>
      </c>
      <c r="D17" s="92"/>
      <c r="E17" s="25">
        <v>349500</v>
      </c>
    </row>
    <row r="18" spans="1:5">
      <c r="A18" s="60"/>
      <c r="B18" s="22">
        <v>42933</v>
      </c>
      <c r="C18" s="91" t="s">
        <v>248</v>
      </c>
      <c r="D18" s="102"/>
      <c r="E18" s="25">
        <v>70000</v>
      </c>
    </row>
    <row r="19" spans="1:5">
      <c r="A19" s="60"/>
      <c r="B19" s="50">
        <v>42934</v>
      </c>
      <c r="C19" s="100" t="s">
        <v>249</v>
      </c>
      <c r="D19" s="103"/>
      <c r="E19" s="47">
        <v>135000</v>
      </c>
    </row>
    <row r="20" spans="1:5">
      <c r="A20" s="60"/>
      <c r="B20" s="50">
        <v>42936</v>
      </c>
      <c r="C20" s="100" t="s">
        <v>250</v>
      </c>
      <c r="D20" s="101"/>
      <c r="E20" s="47">
        <v>195000</v>
      </c>
    </row>
    <row r="21" spans="1:5">
      <c r="A21" s="60"/>
      <c r="B21" s="50">
        <v>42937</v>
      </c>
      <c r="C21" s="91" t="s">
        <v>232</v>
      </c>
      <c r="D21" s="92"/>
      <c r="E21" s="47">
        <v>85000</v>
      </c>
    </row>
    <row r="22" spans="1:5">
      <c r="A22" s="60"/>
      <c r="B22" s="48">
        <v>42940</v>
      </c>
      <c r="C22" s="91" t="s">
        <v>254</v>
      </c>
      <c r="D22" s="92"/>
      <c r="E22" s="49">
        <v>350000</v>
      </c>
    </row>
    <row r="23" spans="1:5">
      <c r="A23" s="106"/>
      <c r="B23" s="16" t="s">
        <v>13</v>
      </c>
      <c r="C23" s="62"/>
      <c r="D23" s="63"/>
      <c r="E23" s="17">
        <f>SUM(E11:E22)</f>
        <v>2157100</v>
      </c>
    </row>
    <row r="24" spans="1:5">
      <c r="A24" s="96" t="s">
        <v>93</v>
      </c>
      <c r="B24" s="22">
        <v>42919</v>
      </c>
      <c r="C24" s="98" t="s">
        <v>231</v>
      </c>
      <c r="D24" s="99"/>
      <c r="E24" s="19">
        <v>310000</v>
      </c>
    </row>
    <row r="25" spans="1:5">
      <c r="A25" s="64"/>
      <c r="B25" s="22">
        <v>42920</v>
      </c>
      <c r="C25" s="100" t="s">
        <v>233</v>
      </c>
      <c r="D25" s="101"/>
      <c r="E25" s="47">
        <v>76000</v>
      </c>
    </row>
    <row r="26" spans="1:5">
      <c r="A26" s="64"/>
      <c r="B26" s="48">
        <v>42920</v>
      </c>
      <c r="C26" s="91" t="s">
        <v>230</v>
      </c>
      <c r="D26" s="92"/>
      <c r="E26" s="49">
        <v>206400</v>
      </c>
    </row>
    <row r="27" spans="1:5">
      <c r="A27" s="64"/>
      <c r="B27" s="48">
        <v>42923</v>
      </c>
      <c r="C27" s="89" t="s">
        <v>234</v>
      </c>
      <c r="D27" s="90"/>
      <c r="E27" s="25">
        <v>102000</v>
      </c>
    </row>
    <row r="28" spans="1:5">
      <c r="A28" s="64"/>
      <c r="B28" s="48">
        <v>42923</v>
      </c>
      <c r="C28" s="91" t="s">
        <v>235</v>
      </c>
      <c r="D28" s="92"/>
      <c r="E28" s="49">
        <v>45000</v>
      </c>
    </row>
    <row r="29" spans="1:5">
      <c r="A29" s="64"/>
      <c r="B29" s="48">
        <v>42926</v>
      </c>
      <c r="C29" s="91" t="s">
        <v>240</v>
      </c>
      <c r="D29" s="92"/>
      <c r="E29" s="25">
        <v>195000</v>
      </c>
    </row>
    <row r="30" spans="1:5">
      <c r="A30" s="64"/>
      <c r="B30" s="22">
        <v>42927</v>
      </c>
      <c r="C30" s="91" t="s">
        <v>241</v>
      </c>
      <c r="D30" s="102"/>
      <c r="E30" s="25">
        <v>8700</v>
      </c>
    </row>
    <row r="31" spans="1:5">
      <c r="A31" s="64"/>
      <c r="B31" s="50">
        <v>42927</v>
      </c>
      <c r="C31" s="100" t="s">
        <v>242</v>
      </c>
      <c r="D31" s="103"/>
      <c r="E31" s="47">
        <v>82000</v>
      </c>
    </row>
    <row r="32" spans="1:5">
      <c r="A32" s="64"/>
      <c r="B32" s="50">
        <v>42928</v>
      </c>
      <c r="C32" s="100" t="s">
        <v>245</v>
      </c>
      <c r="D32" s="101"/>
      <c r="E32" s="47">
        <v>22500</v>
      </c>
    </row>
    <row r="33" spans="1:5">
      <c r="A33" s="64"/>
      <c r="B33" s="48">
        <v>42930</v>
      </c>
      <c r="C33" s="91" t="s">
        <v>246</v>
      </c>
      <c r="D33" s="92"/>
      <c r="E33" s="47">
        <v>18500</v>
      </c>
    </row>
    <row r="34" spans="1:5">
      <c r="A34" s="64"/>
      <c r="B34" s="50">
        <v>42936</v>
      </c>
      <c r="C34" s="89" t="s">
        <v>251</v>
      </c>
      <c r="D34" s="90"/>
      <c r="E34" s="25">
        <v>77400</v>
      </c>
    </row>
    <row r="35" spans="1:5">
      <c r="A35" s="64"/>
      <c r="B35" s="48">
        <v>42940</v>
      </c>
      <c r="C35" s="91" t="s">
        <v>252</v>
      </c>
      <c r="D35" s="92"/>
      <c r="E35" s="47">
        <v>272500</v>
      </c>
    </row>
    <row r="36" spans="1:5">
      <c r="A36" s="64"/>
      <c r="B36" s="48">
        <v>42940</v>
      </c>
      <c r="C36" s="91" t="s">
        <v>253</v>
      </c>
      <c r="D36" s="92"/>
      <c r="E36" s="47">
        <v>425000</v>
      </c>
    </row>
    <row r="37" spans="1:5">
      <c r="A37" s="64"/>
      <c r="B37" s="48">
        <v>42941</v>
      </c>
      <c r="C37" s="91" t="s">
        <v>255</v>
      </c>
      <c r="D37" s="92"/>
      <c r="E37" s="49">
        <v>268500</v>
      </c>
    </row>
    <row r="38" spans="1:5">
      <c r="A38" s="64"/>
      <c r="B38" s="22">
        <v>42937</v>
      </c>
      <c r="C38" s="89" t="s">
        <v>256</v>
      </c>
      <c r="D38" s="90"/>
      <c r="E38" s="25">
        <v>450000</v>
      </c>
    </row>
    <row r="39" spans="1:5">
      <c r="A39" s="97"/>
      <c r="B39" s="30" t="s">
        <v>13</v>
      </c>
      <c r="C39" s="67"/>
      <c r="D39" s="68"/>
      <c r="E39" s="17">
        <f>SUM(E24:E38)</f>
        <v>2559500</v>
      </c>
    </row>
    <row r="40" spans="1:5">
      <c r="A40" s="81" t="s">
        <v>14</v>
      </c>
      <c r="B40" s="86"/>
      <c r="C40" s="81"/>
      <c r="D40" s="86"/>
      <c r="E40" s="31">
        <f>E23+E39</f>
        <v>4716600</v>
      </c>
    </row>
  </sheetData>
  <mergeCells count="39">
    <mergeCell ref="C39:D39"/>
    <mergeCell ref="A40:B40"/>
    <mergeCell ref="C40:D40"/>
    <mergeCell ref="C38:D38"/>
    <mergeCell ref="C33:D33"/>
    <mergeCell ref="C34:D34"/>
    <mergeCell ref="C35:D35"/>
    <mergeCell ref="C36:D36"/>
    <mergeCell ref="C37:D37"/>
    <mergeCell ref="A24:A39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23:D23"/>
    <mergeCell ref="C20:D20"/>
    <mergeCell ref="C21:D21"/>
    <mergeCell ref="C22:D22"/>
    <mergeCell ref="A11:A23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J23" sqref="J23"/>
    </sheetView>
  </sheetViews>
  <sheetFormatPr defaultRowHeight="16.5"/>
  <cols>
    <col min="1" max="1" width="14.875" customWidth="1"/>
    <col min="2" max="2" width="11.625" bestFit="1" customWidth="1"/>
    <col min="3" max="3" width="30.5" customWidth="1"/>
    <col min="5" max="5" width="14.5" bestFit="1" customWidth="1"/>
  </cols>
  <sheetData>
    <row r="1" spans="1:5" ht="27">
      <c r="A1" s="69" t="s">
        <v>184</v>
      </c>
      <c r="B1" s="70"/>
      <c r="C1" s="70"/>
      <c r="D1" s="70"/>
      <c r="E1" s="7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72" t="s">
        <v>2</v>
      </c>
      <c r="B4" s="73"/>
      <c r="C4" s="74"/>
      <c r="D4" s="5" t="s">
        <v>3</v>
      </c>
      <c r="E4" s="6" t="s">
        <v>4</v>
      </c>
    </row>
    <row r="5" spans="1:5">
      <c r="A5" s="75" t="s">
        <v>5</v>
      </c>
      <c r="B5" s="76"/>
      <c r="C5" s="77"/>
      <c r="D5" s="34">
        <v>4</v>
      </c>
      <c r="E5" s="35">
        <v>1082693</v>
      </c>
    </row>
    <row r="6" spans="1:5">
      <c r="A6" s="78" t="s">
        <v>6</v>
      </c>
      <c r="B6" s="79"/>
      <c r="C6" s="80"/>
      <c r="D6" s="36">
        <v>15</v>
      </c>
      <c r="E6" s="37">
        <v>2804500</v>
      </c>
    </row>
    <row r="7" spans="1:5">
      <c r="A7" s="81" t="s">
        <v>7</v>
      </c>
      <c r="B7" s="82"/>
      <c r="C7" s="83"/>
      <c r="D7" s="38">
        <f>SUM(D5:D6)</f>
        <v>19</v>
      </c>
      <c r="E7" s="39">
        <f>SUM(E5:E6)</f>
        <v>3887193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185</v>
      </c>
      <c r="B11" s="8">
        <v>42961</v>
      </c>
      <c r="C11" s="9" t="s">
        <v>186</v>
      </c>
      <c r="D11" s="10"/>
      <c r="E11" s="11">
        <v>352325</v>
      </c>
    </row>
    <row r="12" spans="1:5">
      <c r="A12" s="60"/>
      <c r="B12" s="12">
        <v>42963</v>
      </c>
      <c r="C12" s="13" t="s">
        <v>187</v>
      </c>
      <c r="D12" s="14"/>
      <c r="E12" s="15">
        <v>219368</v>
      </c>
    </row>
    <row r="13" spans="1:5">
      <c r="A13" s="60"/>
      <c r="B13" s="12">
        <v>42971</v>
      </c>
      <c r="C13" s="13" t="s">
        <v>188</v>
      </c>
      <c r="D13" s="14"/>
      <c r="E13" s="15">
        <v>411000</v>
      </c>
    </row>
    <row r="14" spans="1:5">
      <c r="A14" s="60"/>
      <c r="B14" s="12">
        <v>42976</v>
      </c>
      <c r="C14" s="13" t="s">
        <v>189</v>
      </c>
      <c r="D14" s="14"/>
      <c r="E14" s="15">
        <v>100000</v>
      </c>
    </row>
    <row r="15" spans="1:5">
      <c r="A15" s="61"/>
      <c r="B15" s="16" t="s">
        <v>13</v>
      </c>
      <c r="C15" s="62"/>
      <c r="D15" s="63"/>
      <c r="E15" s="17">
        <f>SUM(E11:E14)</f>
        <v>1082693</v>
      </c>
    </row>
    <row r="16" spans="1:5">
      <c r="A16" s="96" t="s">
        <v>190</v>
      </c>
      <c r="B16" s="18">
        <v>42954</v>
      </c>
      <c r="C16" s="56" t="s">
        <v>191</v>
      </c>
      <c r="D16" s="57"/>
      <c r="E16" s="19">
        <v>180000</v>
      </c>
    </row>
    <row r="17" spans="1:5">
      <c r="A17" s="64"/>
      <c r="B17" s="18">
        <v>42955</v>
      </c>
      <c r="C17" s="20" t="s">
        <v>192</v>
      </c>
      <c r="D17" s="21"/>
      <c r="E17" s="19">
        <v>58000</v>
      </c>
    </row>
    <row r="18" spans="1:5">
      <c r="A18" s="64"/>
      <c r="B18" s="18">
        <v>42956</v>
      </c>
      <c r="C18" s="20" t="s">
        <v>193</v>
      </c>
      <c r="D18" s="21"/>
      <c r="E18" s="19">
        <v>200000</v>
      </c>
    </row>
    <row r="19" spans="1:5">
      <c r="A19" s="64"/>
      <c r="B19" s="18">
        <v>42957</v>
      </c>
      <c r="C19" s="20" t="s">
        <v>194</v>
      </c>
      <c r="D19" s="21"/>
      <c r="E19" s="19">
        <v>300000</v>
      </c>
    </row>
    <row r="20" spans="1:5">
      <c r="A20" s="64"/>
      <c r="B20" s="18">
        <v>42964</v>
      </c>
      <c r="C20" s="20" t="s">
        <v>195</v>
      </c>
      <c r="D20" s="21"/>
      <c r="E20" s="19">
        <v>375000</v>
      </c>
    </row>
    <row r="21" spans="1:5">
      <c r="A21" s="64"/>
      <c r="B21" s="18">
        <v>42965</v>
      </c>
      <c r="C21" s="20" t="s">
        <v>196</v>
      </c>
      <c r="D21" s="21"/>
      <c r="E21" s="19">
        <v>28000</v>
      </c>
    </row>
    <row r="22" spans="1:5">
      <c r="A22" s="64"/>
      <c r="B22" s="18">
        <v>42969</v>
      </c>
      <c r="C22" s="20" t="s">
        <v>197</v>
      </c>
      <c r="D22" s="21"/>
      <c r="E22" s="19">
        <v>285500</v>
      </c>
    </row>
    <row r="23" spans="1:5">
      <c r="A23" s="64"/>
      <c r="B23" s="18">
        <v>42970</v>
      </c>
      <c r="C23" s="20" t="s">
        <v>198</v>
      </c>
      <c r="D23" s="21"/>
      <c r="E23" s="19">
        <v>20200</v>
      </c>
    </row>
    <row r="24" spans="1:5">
      <c r="A24" s="64"/>
      <c r="B24" s="18">
        <v>42970</v>
      </c>
      <c r="C24" s="20" t="s">
        <v>199</v>
      </c>
      <c r="D24" s="21"/>
      <c r="E24" s="19">
        <v>156800</v>
      </c>
    </row>
    <row r="25" spans="1:5">
      <c r="A25" s="64"/>
      <c r="B25" s="18">
        <v>42971</v>
      </c>
      <c r="C25" s="20" t="s">
        <v>200</v>
      </c>
      <c r="D25" s="21"/>
      <c r="E25" s="19">
        <v>198000</v>
      </c>
    </row>
    <row r="26" spans="1:5">
      <c r="A26" s="64"/>
      <c r="B26" s="18">
        <v>42976</v>
      </c>
      <c r="C26" s="20" t="s">
        <v>201</v>
      </c>
      <c r="D26" s="21"/>
      <c r="E26" s="19">
        <v>356900</v>
      </c>
    </row>
    <row r="27" spans="1:5">
      <c r="A27" s="64"/>
      <c r="B27" s="18">
        <v>42977</v>
      </c>
      <c r="C27" s="20" t="s">
        <v>202</v>
      </c>
      <c r="D27" s="21"/>
      <c r="E27" s="19">
        <v>87000</v>
      </c>
    </row>
    <row r="28" spans="1:5">
      <c r="A28" s="64"/>
      <c r="B28" s="18">
        <v>42977</v>
      </c>
      <c r="C28" s="20" t="s">
        <v>203</v>
      </c>
      <c r="D28" s="21"/>
      <c r="E28" s="19">
        <v>231000</v>
      </c>
    </row>
    <row r="29" spans="1:5">
      <c r="A29" s="65"/>
      <c r="B29" s="22">
        <v>42978</v>
      </c>
      <c r="C29" s="23" t="s">
        <v>204</v>
      </c>
      <c r="D29" s="24"/>
      <c r="E29" s="25">
        <v>59100</v>
      </c>
    </row>
    <row r="30" spans="1:5">
      <c r="A30" s="65"/>
      <c r="B30" s="26">
        <v>42978</v>
      </c>
      <c r="C30" s="27" t="s">
        <v>205</v>
      </c>
      <c r="D30" s="28"/>
      <c r="E30" s="29">
        <v>269000</v>
      </c>
    </row>
    <row r="31" spans="1:5">
      <c r="A31" s="66"/>
      <c r="B31" s="30" t="s">
        <v>13</v>
      </c>
      <c r="C31" s="67"/>
      <c r="D31" s="68"/>
      <c r="E31" s="17">
        <f>SUM(E16:E30)</f>
        <v>2804500</v>
      </c>
    </row>
    <row r="32" spans="1:5">
      <c r="A32" s="81" t="s">
        <v>14</v>
      </c>
      <c r="B32" s="86"/>
      <c r="C32" s="81"/>
      <c r="D32" s="86"/>
      <c r="E32" s="31">
        <f>E15+E31</f>
        <v>3887193</v>
      </c>
    </row>
  </sheetData>
  <mergeCells count="12">
    <mergeCell ref="C10:D10"/>
    <mergeCell ref="A1:E1"/>
    <mergeCell ref="A4:C4"/>
    <mergeCell ref="A5:C5"/>
    <mergeCell ref="A6:C6"/>
    <mergeCell ref="A7:C7"/>
    <mergeCell ref="A11:A15"/>
    <mergeCell ref="C15:D15"/>
    <mergeCell ref="A16:A31"/>
    <mergeCell ref="C31:D31"/>
    <mergeCell ref="A32:B32"/>
    <mergeCell ref="C32:D32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activeCell="I19" sqref="I19"/>
    </sheetView>
  </sheetViews>
  <sheetFormatPr defaultRowHeight="16.5"/>
  <cols>
    <col min="1" max="1" width="15.75" customWidth="1"/>
    <col min="2" max="2" width="11.625" bestFit="1" customWidth="1"/>
    <col min="3" max="3" width="29.375" customWidth="1"/>
    <col min="5" max="5" width="14.5" bestFit="1" customWidth="1"/>
  </cols>
  <sheetData>
    <row r="1" spans="1:5" ht="27">
      <c r="A1" s="69" t="s">
        <v>206</v>
      </c>
      <c r="B1" s="70"/>
      <c r="C1" s="70"/>
      <c r="D1" s="70"/>
      <c r="E1" s="71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72" t="s">
        <v>2</v>
      </c>
      <c r="B4" s="73"/>
      <c r="C4" s="74"/>
      <c r="D4" s="5" t="s">
        <v>3</v>
      </c>
      <c r="E4" s="6" t="s">
        <v>4</v>
      </c>
    </row>
    <row r="5" spans="1:5">
      <c r="A5" s="75" t="s">
        <v>5</v>
      </c>
      <c r="B5" s="76"/>
      <c r="C5" s="77"/>
      <c r="D5" s="34">
        <v>6</v>
      </c>
      <c r="E5" s="35">
        <v>1764000</v>
      </c>
    </row>
    <row r="6" spans="1:5">
      <c r="A6" s="78" t="s">
        <v>6</v>
      </c>
      <c r="B6" s="79"/>
      <c r="C6" s="80"/>
      <c r="D6" s="36">
        <v>21</v>
      </c>
      <c r="E6" s="37">
        <v>4571843</v>
      </c>
    </row>
    <row r="7" spans="1:5">
      <c r="A7" s="81" t="s">
        <v>7</v>
      </c>
      <c r="B7" s="82"/>
      <c r="C7" s="83"/>
      <c r="D7" s="38">
        <f>SUM(D5:D6)</f>
        <v>27</v>
      </c>
      <c r="E7" s="39">
        <f>SUM(E5:E6)</f>
        <v>6335843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7" t="s">
        <v>9</v>
      </c>
      <c r="B10" s="7" t="s">
        <v>10</v>
      </c>
      <c r="C10" s="84" t="s">
        <v>11</v>
      </c>
      <c r="D10" s="85"/>
      <c r="E10" s="7" t="s">
        <v>12</v>
      </c>
    </row>
    <row r="11" spans="1:5">
      <c r="A11" s="105" t="s">
        <v>185</v>
      </c>
      <c r="B11" s="18">
        <v>42979</v>
      </c>
      <c r="C11" s="20" t="s">
        <v>207</v>
      </c>
      <c r="D11" s="21"/>
      <c r="E11" s="19">
        <v>112500</v>
      </c>
    </row>
    <row r="12" spans="1:5">
      <c r="A12" s="60"/>
      <c r="B12" s="18">
        <v>42982</v>
      </c>
      <c r="C12" s="20" t="s">
        <v>208</v>
      </c>
      <c r="D12" s="21"/>
      <c r="E12" s="19">
        <v>196000</v>
      </c>
    </row>
    <row r="13" spans="1:5">
      <c r="A13" s="60"/>
      <c r="B13" s="18">
        <v>42982</v>
      </c>
      <c r="C13" s="20" t="s">
        <v>209</v>
      </c>
      <c r="D13" s="21"/>
      <c r="E13" s="19">
        <v>309500</v>
      </c>
    </row>
    <row r="14" spans="1:5">
      <c r="A14" s="60"/>
      <c r="B14" s="18">
        <v>42983</v>
      </c>
      <c r="C14" s="20" t="s">
        <v>209</v>
      </c>
      <c r="D14" s="21"/>
      <c r="E14" s="19">
        <v>297000</v>
      </c>
    </row>
    <row r="15" spans="1:5">
      <c r="A15" s="60"/>
      <c r="B15" s="18">
        <v>42990</v>
      </c>
      <c r="C15" s="20" t="s">
        <v>210</v>
      </c>
      <c r="D15" s="21"/>
      <c r="E15" s="19">
        <v>492000</v>
      </c>
    </row>
    <row r="16" spans="1:5">
      <c r="A16" s="60"/>
      <c r="B16" s="18">
        <v>43008</v>
      </c>
      <c r="C16" s="58" t="s">
        <v>211</v>
      </c>
      <c r="D16" s="59"/>
      <c r="E16" s="19">
        <v>357000</v>
      </c>
    </row>
    <row r="17" spans="1:5">
      <c r="A17" s="61"/>
      <c r="B17" s="16" t="s">
        <v>13</v>
      </c>
      <c r="C17" s="62"/>
      <c r="D17" s="63"/>
      <c r="E17" s="17">
        <f>SUM(E11:E16)</f>
        <v>1764000</v>
      </c>
    </row>
    <row r="18" spans="1:5">
      <c r="A18" s="96" t="s">
        <v>190</v>
      </c>
      <c r="B18" s="18">
        <v>42979</v>
      </c>
      <c r="C18" s="56" t="s">
        <v>212</v>
      </c>
      <c r="D18" s="57"/>
      <c r="E18" s="19">
        <v>471000</v>
      </c>
    </row>
    <row r="19" spans="1:5">
      <c r="A19" s="64"/>
      <c r="B19" s="18">
        <v>42982</v>
      </c>
      <c r="C19" s="20" t="s">
        <v>213</v>
      </c>
      <c r="D19" s="21"/>
      <c r="E19" s="19">
        <v>32500</v>
      </c>
    </row>
    <row r="20" spans="1:5">
      <c r="A20" s="64"/>
      <c r="B20" s="18">
        <v>42983</v>
      </c>
      <c r="C20" s="20" t="s">
        <v>214</v>
      </c>
      <c r="D20" s="21"/>
      <c r="E20" s="19">
        <v>103800</v>
      </c>
    </row>
    <row r="21" spans="1:5">
      <c r="A21" s="64"/>
      <c r="B21" s="18">
        <v>42989</v>
      </c>
      <c r="C21" s="20" t="s">
        <v>215</v>
      </c>
      <c r="D21" s="21"/>
      <c r="E21" s="19">
        <v>210000</v>
      </c>
    </row>
    <row r="22" spans="1:5">
      <c r="A22" s="64"/>
      <c r="B22" s="18">
        <v>42990</v>
      </c>
      <c r="C22" s="20" t="s">
        <v>216</v>
      </c>
      <c r="D22" s="21"/>
      <c r="E22" s="19">
        <v>55700</v>
      </c>
    </row>
    <row r="23" spans="1:5">
      <c r="A23" s="64"/>
      <c r="B23" s="18">
        <v>42991</v>
      </c>
      <c r="C23" s="20" t="s">
        <v>217</v>
      </c>
      <c r="D23" s="21"/>
      <c r="E23" s="19">
        <v>330000</v>
      </c>
    </row>
    <row r="24" spans="1:5">
      <c r="A24" s="64"/>
      <c r="B24" s="18">
        <v>42991</v>
      </c>
      <c r="C24" s="20" t="s">
        <v>218</v>
      </c>
      <c r="D24" s="21"/>
      <c r="E24" s="19">
        <v>30000</v>
      </c>
    </row>
    <row r="25" spans="1:5">
      <c r="A25" s="65"/>
      <c r="B25" s="22">
        <v>42992</v>
      </c>
      <c r="C25" s="20" t="s">
        <v>216</v>
      </c>
      <c r="D25" s="24"/>
      <c r="E25" s="25">
        <v>43200</v>
      </c>
    </row>
    <row r="26" spans="1:5">
      <c r="A26" s="65"/>
      <c r="B26" s="26">
        <v>42992</v>
      </c>
      <c r="C26" s="27" t="s">
        <v>200</v>
      </c>
      <c r="D26" s="28"/>
      <c r="E26" s="29">
        <v>360000</v>
      </c>
    </row>
    <row r="27" spans="1:5">
      <c r="A27" s="65"/>
      <c r="B27" s="26">
        <v>42995</v>
      </c>
      <c r="C27" s="27" t="s">
        <v>219</v>
      </c>
      <c r="D27" s="28"/>
      <c r="E27" s="29">
        <v>116443</v>
      </c>
    </row>
    <row r="28" spans="1:5">
      <c r="A28" s="65"/>
      <c r="B28" s="26">
        <v>42996</v>
      </c>
      <c r="C28" s="27" t="s">
        <v>220</v>
      </c>
      <c r="D28" s="28"/>
      <c r="E28" s="29">
        <v>226669</v>
      </c>
    </row>
    <row r="29" spans="1:5">
      <c r="A29" s="65"/>
      <c r="B29" s="26">
        <v>42997</v>
      </c>
      <c r="C29" s="27" t="s">
        <v>221</v>
      </c>
      <c r="D29" s="28"/>
      <c r="E29" s="29">
        <v>78100</v>
      </c>
    </row>
    <row r="30" spans="1:5">
      <c r="A30" s="65"/>
      <c r="B30" s="26">
        <v>42997</v>
      </c>
      <c r="C30" s="27" t="s">
        <v>222</v>
      </c>
      <c r="D30" s="28"/>
      <c r="E30" s="29">
        <v>363539</v>
      </c>
    </row>
    <row r="31" spans="1:5">
      <c r="A31" s="65"/>
      <c r="B31" s="26">
        <v>42998</v>
      </c>
      <c r="C31" s="27" t="s">
        <v>223</v>
      </c>
      <c r="D31" s="28"/>
      <c r="E31" s="29">
        <v>409303</v>
      </c>
    </row>
    <row r="32" spans="1:5">
      <c r="A32" s="65"/>
      <c r="B32" s="26">
        <v>42999</v>
      </c>
      <c r="C32" s="27" t="s">
        <v>221</v>
      </c>
      <c r="D32" s="28"/>
      <c r="E32" s="29">
        <v>42004</v>
      </c>
    </row>
    <row r="33" spans="1:5">
      <c r="A33" s="65"/>
      <c r="B33" s="26">
        <v>42999</v>
      </c>
      <c r="C33" s="27" t="s">
        <v>224</v>
      </c>
      <c r="D33" s="28"/>
      <c r="E33" s="29">
        <v>521047</v>
      </c>
    </row>
    <row r="34" spans="1:5">
      <c r="A34" s="65"/>
      <c r="B34" s="26">
        <v>43002</v>
      </c>
      <c r="C34" s="27" t="s">
        <v>225</v>
      </c>
      <c r="D34" s="28"/>
      <c r="E34" s="29">
        <v>377761</v>
      </c>
    </row>
    <row r="35" spans="1:5">
      <c r="A35" s="65"/>
      <c r="B35" s="26">
        <v>43005</v>
      </c>
      <c r="C35" s="27" t="s">
        <v>222</v>
      </c>
      <c r="D35" s="28"/>
      <c r="E35" s="29">
        <v>410927</v>
      </c>
    </row>
    <row r="36" spans="1:5">
      <c r="A36" s="65"/>
      <c r="B36" s="26">
        <v>43006</v>
      </c>
      <c r="C36" s="27" t="s">
        <v>226</v>
      </c>
      <c r="D36" s="28"/>
      <c r="E36" s="29">
        <v>224134</v>
      </c>
    </row>
    <row r="37" spans="1:5">
      <c r="A37" s="65"/>
      <c r="B37" s="26">
        <v>43006</v>
      </c>
      <c r="C37" s="27" t="s">
        <v>227</v>
      </c>
      <c r="D37" s="28"/>
      <c r="E37" s="29">
        <v>24544</v>
      </c>
    </row>
    <row r="38" spans="1:5">
      <c r="A38" s="65"/>
      <c r="B38" s="26">
        <v>43007</v>
      </c>
      <c r="C38" s="27" t="s">
        <v>228</v>
      </c>
      <c r="D38" s="28"/>
      <c r="E38" s="29">
        <v>141172</v>
      </c>
    </row>
    <row r="39" spans="1:5">
      <c r="A39" s="66"/>
      <c r="B39" s="30" t="s">
        <v>13</v>
      </c>
      <c r="C39" s="67"/>
      <c r="D39" s="68"/>
      <c r="E39" s="17">
        <f>SUM(E18:E38)</f>
        <v>4571843</v>
      </c>
    </row>
    <row r="40" spans="1:5">
      <c r="A40" s="81" t="s">
        <v>14</v>
      </c>
      <c r="B40" s="86"/>
      <c r="C40" s="81"/>
      <c r="D40" s="86"/>
      <c r="E40" s="31">
        <f>E17+E39</f>
        <v>6335843</v>
      </c>
    </row>
  </sheetData>
  <mergeCells count="12">
    <mergeCell ref="C10:D10"/>
    <mergeCell ref="A1:E1"/>
    <mergeCell ref="A4:C4"/>
    <mergeCell ref="A5:C5"/>
    <mergeCell ref="A6:C6"/>
    <mergeCell ref="A7:C7"/>
    <mergeCell ref="A11:A17"/>
    <mergeCell ref="C17:D17"/>
    <mergeCell ref="A18:A39"/>
    <mergeCell ref="C39:D39"/>
    <mergeCell ref="A40:B40"/>
    <mergeCell ref="C40:D4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7월</vt:lpstr>
      <vt:lpstr>장관 8월</vt:lpstr>
      <vt:lpstr>장관 9월</vt:lpstr>
      <vt:lpstr>차관 7월</vt:lpstr>
      <vt:lpstr>차관 8월</vt:lpstr>
      <vt:lpstr>차관 9월</vt:lpstr>
      <vt:lpstr>2차관 7월</vt:lpstr>
      <vt:lpstr>본부장 8월</vt:lpstr>
      <vt:lpstr>본부장 9월</vt:lpstr>
      <vt:lpstr>'2차관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  <vt:lpstr>'차관 7월'!Print_Area</vt:lpstr>
      <vt:lpstr>'차관 8월'!Print_Area</vt:lpstr>
      <vt:lpstr>'차관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2017-11-09T05:39:11Z</cp:lastPrinted>
  <dcterms:created xsi:type="dcterms:W3CDTF">2017-10-25T02:24:25Z</dcterms:created>
  <dcterms:modified xsi:type="dcterms:W3CDTF">2017-11-09T06:50:25Z</dcterms:modified>
</cp:coreProperties>
</file>