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465" windowWidth="28035" windowHeight="12135" activeTab="8"/>
  </bookViews>
  <sheets>
    <sheet name="장관 4월" sheetId="10" r:id="rId1"/>
    <sheet name="장관 5월" sheetId="11" r:id="rId2"/>
    <sheet name="장관 6월" sheetId="12" r:id="rId3"/>
    <sheet name="차관 4월" sheetId="13" r:id="rId4"/>
    <sheet name="차관 5월" sheetId="14" r:id="rId5"/>
    <sheet name="차관 6월" sheetId="15" r:id="rId6"/>
    <sheet name="본부장 4월" sheetId="16" r:id="rId7"/>
    <sheet name="본부장 5월" sheetId="17" r:id="rId8"/>
    <sheet name="본부장 6월" sheetId="18" r:id="rId9"/>
  </sheets>
  <definedNames>
    <definedName name="_xlnm._FilterDatabase" localSheetId="8" hidden="1">'본부장 6월'!$B$10:$E$23</definedName>
    <definedName name="_xlnm.Print_Area" localSheetId="0">'장관 4월'!$A$1:$E$31</definedName>
    <definedName name="_xlnm.Print_Area" localSheetId="1">'장관 5월'!$A$1:$E$48</definedName>
  </definedNames>
  <calcPr calcId="145621"/>
</workbook>
</file>

<file path=xl/calcChain.xml><?xml version="1.0" encoding="utf-8"?>
<calcChain xmlns="http://schemas.openxmlformats.org/spreadsheetml/2006/main">
  <c r="D7" i="18" l="1"/>
  <c r="E23" i="18"/>
  <c r="E34" i="18" s="1"/>
  <c r="E7" i="18" s="1"/>
  <c r="E33" i="18"/>
  <c r="E6" i="18" s="1"/>
  <c r="D7" i="17"/>
  <c r="E30" i="17"/>
  <c r="E5" i="17" s="1"/>
  <c r="E39" i="17"/>
  <c r="E6" i="17" s="1"/>
  <c r="E40" i="17"/>
  <c r="D7" i="16"/>
  <c r="E25" i="16"/>
  <c r="E5" i="16" s="1"/>
  <c r="E40" i="16"/>
  <c r="E6" i="16" s="1"/>
  <c r="E41" i="16"/>
  <c r="E7" i="16" l="1"/>
  <c r="E7" i="17"/>
  <c r="E5" i="18"/>
  <c r="E35" i="15"/>
  <c r="E34" i="15"/>
  <c r="E19" i="15"/>
  <c r="D7" i="15"/>
  <c r="E6" i="15"/>
  <c r="E5" i="15"/>
  <c r="E7" i="15" s="1"/>
  <c r="E36" i="14"/>
  <c r="E6" i="14" s="1"/>
  <c r="E21" i="14"/>
  <c r="E37" i="14" s="1"/>
  <c r="D7" i="14"/>
  <c r="E5" i="14"/>
  <c r="E50" i="13"/>
  <c r="E22" i="13"/>
  <c r="E51" i="13" s="1"/>
  <c r="D7" i="13"/>
  <c r="E6" i="13"/>
  <c r="E7" i="14" l="1"/>
  <c r="E5" i="13"/>
  <c r="E7" i="13" s="1"/>
  <c r="E24" i="12" l="1"/>
  <c r="E41" i="11"/>
  <c r="E37" i="10" l="1"/>
  <c r="E33" i="12" l="1"/>
  <c r="E6" i="12" l="1"/>
  <c r="D7" i="12" l="1"/>
  <c r="D5" i="10" l="1"/>
  <c r="E6" i="11"/>
  <c r="E25" i="11"/>
  <c r="E5" i="11" s="1"/>
  <c r="E6" i="10"/>
  <c r="E24" i="10"/>
  <c r="E5" i="10" l="1"/>
  <c r="D7" i="11"/>
  <c r="E7" i="11"/>
  <c r="G28" i="11" s="1"/>
  <c r="D7" i="10"/>
  <c r="E7" i="10"/>
  <c r="E5" i="12" l="1"/>
  <c r="E7" i="12" s="1"/>
</calcChain>
</file>

<file path=xl/sharedStrings.xml><?xml version="1.0" encoding="utf-8"?>
<sst xmlns="http://schemas.openxmlformats.org/spreadsheetml/2006/main" count="467" uniqueCount="298">
  <si>
    <t>□ 유형별 집행내역</t>
  </si>
  <si>
    <t>(단위 : 원)</t>
  </si>
  <si>
    <t>유  형  별</t>
  </si>
  <si>
    <t>건  수</t>
  </si>
  <si>
    <t>금  액</t>
  </si>
  <si>
    <t>② 대민·대유관기관 업무협의 및 간담회 등</t>
  </si>
  <si>
    <t>합  계</t>
  </si>
  <si>
    <t>□ 세부 집행내역</t>
  </si>
  <si>
    <t>구 분</t>
  </si>
  <si>
    <t>사용일자</t>
  </si>
  <si>
    <t>사용내역</t>
  </si>
  <si>
    <t>금액</t>
  </si>
  <si>
    <t>소계</t>
  </si>
  <si>
    <r>
      <rPr>
        <sz val="11"/>
        <rFont val="돋움"/>
        <family val="3"/>
        <charset val="129"/>
      </rPr>
      <t>대민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대유관기관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업무협의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직원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간담회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등</t>
    </r>
    <phoneticPr fontId="3" type="noConversion"/>
  </si>
  <si>
    <t>① 주요정책추진 관련 회의·행사 등</t>
    <phoneticPr fontId="3" type="noConversion"/>
  </si>
  <si>
    <t>주요정책추진 관련 회의·행사 등</t>
    <phoneticPr fontId="3" type="noConversion"/>
  </si>
  <si>
    <t>주요정책추진 관련 회의·행사 등</t>
    <phoneticPr fontId="3" type="noConversion"/>
  </si>
  <si>
    <t>소계</t>
    <phoneticPr fontId="3" type="noConversion"/>
  </si>
  <si>
    <t>언론사 홍보 간담회</t>
    <phoneticPr fontId="3" type="noConversion"/>
  </si>
  <si>
    <t>수출 담당자 간담회</t>
    <phoneticPr fontId="3" type="noConversion"/>
  </si>
  <si>
    <t>상생형 일자리 점검회의</t>
    <phoneticPr fontId="3" type="noConversion"/>
  </si>
  <si>
    <t>장관 '19년 6월 업추비 집행내역</t>
    <phoneticPr fontId="3" type="noConversion"/>
  </si>
  <si>
    <t>장관 '19년 5월 업추비 집행내역</t>
    <phoneticPr fontId="3" type="noConversion"/>
  </si>
  <si>
    <t>장관 '19년 4월 업추비 집행내역</t>
    <phoneticPr fontId="3" type="noConversion"/>
  </si>
  <si>
    <t>산업기술 R&amp;D 전문가 간담회</t>
    <phoneticPr fontId="3" type="noConversion"/>
  </si>
  <si>
    <t>기업인 간담회</t>
    <phoneticPr fontId="3" type="noConversion"/>
  </si>
  <si>
    <t>국회 상임위 대응 점검회의</t>
    <phoneticPr fontId="3" type="noConversion"/>
  </si>
  <si>
    <t>에너지혁신정책관실 간담회</t>
    <phoneticPr fontId="3" type="noConversion"/>
  </si>
  <si>
    <t>포항지진 관련 현안 점검회의</t>
    <phoneticPr fontId="3" type="noConversion"/>
  </si>
  <si>
    <t xml:space="preserve">동북아통상협력 담당자 간담회 </t>
    <phoneticPr fontId="3" type="noConversion"/>
  </si>
  <si>
    <t>중앙아 순방 성과 점검회의</t>
    <phoneticPr fontId="3" type="noConversion"/>
  </si>
  <si>
    <t>기업인 간담회</t>
    <phoneticPr fontId="3" type="noConversion"/>
  </si>
  <si>
    <t>강원도 산불 대응 점검회의</t>
    <phoneticPr fontId="3" type="noConversion"/>
  </si>
  <si>
    <t>강원도 산불 현장방문 수행단 간담회</t>
    <phoneticPr fontId="3" type="noConversion"/>
  </si>
  <si>
    <t>WTO 수산물 대응팀 간담회</t>
    <phoneticPr fontId="3" type="noConversion"/>
  </si>
  <si>
    <t>수출기업 현장 방문 수행단 간담회</t>
    <phoneticPr fontId="3" type="noConversion"/>
  </si>
  <si>
    <t>장관 비서실 간담회</t>
    <phoneticPr fontId="3" type="noConversion"/>
  </si>
  <si>
    <t>우즈벡 수행 경제인 간담회</t>
    <phoneticPr fontId="3" type="noConversion"/>
  </si>
  <si>
    <t>카자흐스탄 수행 경제인 간담회</t>
    <phoneticPr fontId="3" type="noConversion"/>
  </si>
  <si>
    <t>언론사 홍보 간담회</t>
    <phoneticPr fontId="3" type="noConversion"/>
  </si>
  <si>
    <t>장관 정책보좌관 간담회</t>
    <phoneticPr fontId="3" type="noConversion"/>
  </si>
  <si>
    <t>중앙아 출장단 간담회</t>
    <phoneticPr fontId="3" type="noConversion"/>
  </si>
  <si>
    <t>중앙아 순방 준비회의</t>
    <phoneticPr fontId="3" type="noConversion"/>
  </si>
  <si>
    <t>시스템 반도체 행사 관련 인터뷰 준비</t>
    <phoneticPr fontId="3" type="noConversion"/>
  </si>
  <si>
    <t>규제특례심위회 준비회의</t>
    <phoneticPr fontId="3" type="noConversion"/>
  </si>
  <si>
    <t>주요 현안 담당자 간담회</t>
    <phoneticPr fontId="3" type="noConversion"/>
  </si>
  <si>
    <t>시스템반도체 행사 담당자 간담회</t>
    <phoneticPr fontId="3" type="noConversion"/>
  </si>
  <si>
    <t>에너지위원회 준비회의</t>
    <phoneticPr fontId="3" type="noConversion"/>
  </si>
  <si>
    <t>바이오헬스산업 전략 점검회의</t>
    <phoneticPr fontId="3" type="noConversion"/>
  </si>
  <si>
    <t>7급 신입 주무관 간담회</t>
    <phoneticPr fontId="3" type="noConversion"/>
  </si>
  <si>
    <t>정책 자문 회의</t>
    <phoneticPr fontId="3" type="noConversion"/>
  </si>
  <si>
    <t>장관 정책보좌관 간담회</t>
    <phoneticPr fontId="3" type="noConversion"/>
  </si>
  <si>
    <t>위원회 파견자 간담회</t>
    <phoneticPr fontId="3" type="noConversion"/>
  </si>
  <si>
    <t>정책마일리지 우수부서 간담회</t>
    <phoneticPr fontId="3" type="noConversion"/>
  </si>
  <si>
    <t>녹색성장위원회 준비회의</t>
    <phoneticPr fontId="3" type="noConversion"/>
  </si>
  <si>
    <t>국조실 관계자 간담회</t>
    <phoneticPr fontId="3" type="noConversion"/>
  </si>
  <si>
    <t>기자단 간담회 준비</t>
    <phoneticPr fontId="3" type="noConversion"/>
  </si>
  <si>
    <t>본부 여성 과장 간담회</t>
    <phoneticPr fontId="3" type="noConversion"/>
  </si>
  <si>
    <t>산업 분야 현안 점검 회의</t>
    <phoneticPr fontId="3" type="noConversion"/>
  </si>
  <si>
    <t>바이오헬스산업 담당자 간담회</t>
    <phoneticPr fontId="3" type="noConversion"/>
  </si>
  <si>
    <t>북유럽 순방 성과 점검회의</t>
    <phoneticPr fontId="3" type="noConversion"/>
  </si>
  <si>
    <t>홍보/인사 담당자 간담회</t>
    <phoneticPr fontId="3" type="noConversion"/>
  </si>
  <si>
    <t>팹리스업체 현장방문 담당자 간담회</t>
    <phoneticPr fontId="3" type="noConversion"/>
  </si>
  <si>
    <t>통상/무역투자 분야 현안 점검회의</t>
    <phoneticPr fontId="3" type="noConversion"/>
  </si>
  <si>
    <t>북유럽 순방 담당자 간담회</t>
    <phoneticPr fontId="3" type="noConversion"/>
  </si>
  <si>
    <t>국회 수소충전소 준비팀 간담회</t>
    <phoneticPr fontId="3" type="noConversion"/>
  </si>
  <si>
    <t>BH 파견자 간담회</t>
    <phoneticPr fontId="3" type="noConversion"/>
  </si>
  <si>
    <t>강릉 벤처공장 사고 대응팀 간담회</t>
    <phoneticPr fontId="3" type="noConversion"/>
  </si>
  <si>
    <t>을지태극연습 상황 점검</t>
    <phoneticPr fontId="3" type="noConversion"/>
  </si>
  <si>
    <t>ESS 사고 안전 대책 점검회의</t>
    <phoneticPr fontId="3" type="noConversion"/>
  </si>
  <si>
    <t>스마트산단 추진 점검회의</t>
    <phoneticPr fontId="3" type="noConversion"/>
  </si>
  <si>
    <t>에너지 분야 현안 점검회의</t>
    <phoneticPr fontId="3" type="noConversion"/>
  </si>
  <si>
    <t xml:space="preserve">섬유산업대책 점검회의 </t>
    <phoneticPr fontId="3" type="noConversion"/>
  </si>
  <si>
    <t>국회 담당자 간담회</t>
    <phoneticPr fontId="3" type="noConversion"/>
  </si>
  <si>
    <t>서기관 승진자 간담회</t>
    <phoneticPr fontId="3" type="noConversion"/>
  </si>
  <si>
    <t>제조업르네상스전략 점검회의</t>
    <phoneticPr fontId="3" type="noConversion"/>
  </si>
  <si>
    <t>창원 현장방문 수행단 간담회</t>
    <phoneticPr fontId="3" type="noConversion"/>
  </si>
  <si>
    <t>언론사 홍보 간담회</t>
    <phoneticPr fontId="3" type="noConversion"/>
  </si>
  <si>
    <t>상생형 일자리 점검회의</t>
    <phoneticPr fontId="3" type="noConversion"/>
  </si>
  <si>
    <t>핀란드 수행 언론인 간담회</t>
    <phoneticPr fontId="3" type="noConversion"/>
  </si>
  <si>
    <t>핀란드 수행 경제인 간담회</t>
    <phoneticPr fontId="3" type="noConversion"/>
  </si>
  <si>
    <t>스웨덴 수행 경제인 간담회</t>
    <phoneticPr fontId="3" type="noConversion"/>
  </si>
  <si>
    <t>제조업르네상스 담당자 간담회</t>
    <phoneticPr fontId="3" type="noConversion"/>
  </si>
  <si>
    <t>기업인 간담회</t>
    <phoneticPr fontId="3" type="noConversion"/>
  </si>
  <si>
    <t>제조업르네상스 후속조치 점검</t>
    <phoneticPr fontId="3" type="noConversion"/>
  </si>
  <si>
    <t>중앙아 전략회의 사전 준비회의</t>
    <phoneticPr fontId="3" type="noConversion"/>
  </si>
  <si>
    <t>원전 담당자 간담회</t>
    <phoneticPr fontId="3" type="noConversion"/>
  </si>
  <si>
    <t>기자브리핑 준비</t>
    <phoneticPr fontId="3" type="noConversion"/>
  </si>
  <si>
    <t>기업인 간담회</t>
    <phoneticPr fontId="3" type="noConversion"/>
  </si>
  <si>
    <t>사우디왕세자 방한 행사 점검회의</t>
    <phoneticPr fontId="3" type="noConversion"/>
  </si>
  <si>
    <t>하계전력수급대책 검토회의</t>
    <phoneticPr fontId="3" type="noConversion"/>
  </si>
  <si>
    <t>수출상황 점검회의</t>
    <phoneticPr fontId="3" type="noConversion"/>
  </si>
  <si>
    <r>
      <rPr>
        <sz val="11"/>
        <rFont val="돋움"/>
        <family val="3"/>
        <charset val="129"/>
      </rPr>
      <t>대민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대유관기관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업무협의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직원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간담회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등</t>
    </r>
    <phoneticPr fontId="3" type="noConversion"/>
  </si>
  <si>
    <r>
      <rPr>
        <sz val="11"/>
        <rFont val="돋움"/>
        <family val="3"/>
        <charset val="129"/>
      </rPr>
      <t>대민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대유관기관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업무협의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직원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간담회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등</t>
    </r>
    <phoneticPr fontId="3" type="noConversion"/>
  </si>
  <si>
    <t>차관 '19년 4월 업추비 집행내역</t>
    <phoneticPr fontId="3" type="noConversion"/>
  </si>
  <si>
    <t>① 주요정책추진 관련 회의·행사 등</t>
  </si>
  <si>
    <t>주요 정책
추진 관련
회의 행사 등</t>
  </si>
  <si>
    <t>재생에너지 경쟁력 강화방안 관련 회의</t>
    <phoneticPr fontId="3" type="noConversion"/>
  </si>
  <si>
    <t>상생형 지역일자리 추진상황 점검회의</t>
    <phoneticPr fontId="3" type="noConversion"/>
  </si>
  <si>
    <t>산업기술 R&amp;D 정책전문가 자문회의</t>
    <phoneticPr fontId="3" type="noConversion"/>
  </si>
  <si>
    <t>통상협력 및 FTA 정책 점검회의</t>
    <phoneticPr fontId="3" type="noConversion"/>
  </si>
  <si>
    <t>신남방정책 추진상황 점검회의</t>
    <phoneticPr fontId="3" type="noConversion"/>
  </si>
  <si>
    <t>알키미스트 프로젝트 추진 관련 자문회의</t>
    <phoneticPr fontId="3" type="noConversion"/>
  </si>
  <si>
    <t>정책홍보 관련 실무회의</t>
    <phoneticPr fontId="3" type="noConversion"/>
  </si>
  <si>
    <t>무역확대 및 보호무역대응 점검회의</t>
    <phoneticPr fontId="3" type="noConversion"/>
  </si>
  <si>
    <t>바이오업계 정책간담회</t>
    <phoneticPr fontId="3" type="noConversion"/>
  </si>
  <si>
    <t>산업에너지 정책전문가 자문회의</t>
    <phoneticPr fontId="3" type="noConversion"/>
  </si>
  <si>
    <t>에너지자원정책 실무회의</t>
    <phoneticPr fontId="3" type="noConversion"/>
  </si>
  <si>
    <r>
      <rPr>
        <sz val="11"/>
        <rFont val="돋움"/>
        <family val="3"/>
        <charset val="129"/>
      </rPr>
      <t>대민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rFont val="돋움"/>
        <family val="3"/>
        <charset val="129"/>
      </rPr>
      <t>대유관기관</t>
    </r>
    <r>
      <rPr>
        <sz val="11"/>
        <rFont val="맑은 고딕"/>
        <family val="3"/>
        <charset val="129"/>
      </rPr>
      <t xml:space="preserve"> </t>
    </r>
    <r>
      <rPr>
        <sz val="11"/>
        <rFont val="돋움"/>
        <family val="3"/>
        <charset val="129"/>
      </rPr>
      <t>업무협의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color rgb="FF000000"/>
        <rFont val="맑은 고딕"/>
        <family val="3"/>
        <charset val="129"/>
      </rPr>
      <t xml:space="preserve">       직원 </t>
    </r>
    <r>
      <rPr>
        <sz val="11"/>
        <rFont val="돋움"/>
        <family val="3"/>
        <charset val="129"/>
      </rPr>
      <t>간담회</t>
    </r>
    <r>
      <rPr>
        <sz val="11"/>
        <color rgb="FF000000"/>
        <rFont val="맑은 고딕"/>
        <family val="3"/>
        <charset val="129"/>
      </rPr>
      <t xml:space="preserve"> </t>
    </r>
    <r>
      <rPr>
        <sz val="11"/>
        <rFont val="돋움"/>
        <family val="3"/>
        <charset val="129"/>
      </rPr>
      <t>등</t>
    </r>
  </si>
  <si>
    <t>주요정책 담당직원 정책논의 오찬</t>
    <phoneticPr fontId="3" type="noConversion"/>
  </si>
  <si>
    <t>정책수요업계 업무 협의</t>
    <phoneticPr fontId="3" type="noConversion"/>
  </si>
  <si>
    <t>통상교섭 담당자 실무회의</t>
    <phoneticPr fontId="3" type="noConversion"/>
  </si>
  <si>
    <t>업종별 정책담당자 실무회의</t>
    <phoneticPr fontId="3" type="noConversion"/>
  </si>
  <si>
    <t>파견직원 격려오찬</t>
    <phoneticPr fontId="3" type="noConversion"/>
  </si>
  <si>
    <t>기획 및 예산 담당직원 격려오찬</t>
    <phoneticPr fontId="3" type="noConversion"/>
  </si>
  <si>
    <t>정책실무담당자 격려만찬</t>
    <phoneticPr fontId="3" type="noConversion"/>
  </si>
  <si>
    <t>에너지업계 업무 협의</t>
    <phoneticPr fontId="3" type="noConversion"/>
  </si>
  <si>
    <t>산업통상협력 담당자 실무회의</t>
    <phoneticPr fontId="3" type="noConversion"/>
  </si>
  <si>
    <t>지역산업정책 담당자 실무회의</t>
    <phoneticPr fontId="3" type="noConversion"/>
  </si>
  <si>
    <t>입법 및 예산 업무협의</t>
    <phoneticPr fontId="3" type="noConversion"/>
  </si>
  <si>
    <t>상생형 지역일자리 실무회의</t>
    <phoneticPr fontId="3" type="noConversion"/>
  </si>
  <si>
    <t>정책실무담당 격려오찬</t>
    <phoneticPr fontId="3" type="noConversion"/>
  </si>
  <si>
    <t xml:space="preserve">주요정책 업무 협의 </t>
    <phoneticPr fontId="3" type="noConversion"/>
  </si>
  <si>
    <t>총합계</t>
  </si>
  <si>
    <t>차관 '19년 5월 업추비 집행내역</t>
    <phoneticPr fontId="3" type="noConversion"/>
  </si>
  <si>
    <t>주요 에너지정책 추진상황 점검회의</t>
    <phoneticPr fontId="3" type="noConversion"/>
  </si>
  <si>
    <t>사업재편 정책전문가 자문회의</t>
    <phoneticPr fontId="3" type="noConversion"/>
  </si>
  <si>
    <t>알키미스트 프로젝트 추진 관련 자문회의</t>
    <phoneticPr fontId="3" type="noConversion"/>
  </si>
  <si>
    <t>정책홍보 전문가 회의</t>
    <phoneticPr fontId="3" type="noConversion"/>
  </si>
  <si>
    <t>노사관계 정책전문가 자문회의</t>
    <phoneticPr fontId="3" type="noConversion"/>
  </si>
  <si>
    <t>ESS 관련 정책 상황점검회의</t>
    <phoneticPr fontId="3" type="noConversion"/>
  </si>
  <si>
    <t>정책홍보전문가 자문회의</t>
    <phoneticPr fontId="3" type="noConversion"/>
  </si>
  <si>
    <t>무역정책 전문가 자문회의</t>
    <phoneticPr fontId="3" type="noConversion"/>
  </si>
  <si>
    <t>시스템반도체 육성전략 후속점검회의</t>
    <phoneticPr fontId="3" type="noConversion"/>
  </si>
  <si>
    <t>주요정책 담당실장 실무회의</t>
    <phoneticPr fontId="3" type="noConversion"/>
  </si>
  <si>
    <t>격무부서 근무직원 격려 만찬</t>
    <phoneticPr fontId="3" type="noConversion"/>
  </si>
  <si>
    <t>지역산업 발전정책 업무협의</t>
    <phoneticPr fontId="3" type="noConversion"/>
  </si>
  <si>
    <t>FTA 및 CEPA 실무담당자 격려 오찬</t>
    <phoneticPr fontId="3" type="noConversion"/>
  </si>
  <si>
    <t>산업정책 담당과장 실무회의</t>
    <phoneticPr fontId="3" type="noConversion"/>
  </si>
  <si>
    <t>기계로봇업계 업무협의</t>
    <phoneticPr fontId="3" type="noConversion"/>
  </si>
  <si>
    <t>바이오업계 업무협의</t>
    <phoneticPr fontId="3" type="noConversion"/>
  </si>
  <si>
    <t>중국 현지 진출업계 업무협의</t>
    <phoneticPr fontId="3" type="noConversion"/>
  </si>
  <si>
    <t>ESS 정책담당자 실무회의</t>
    <phoneticPr fontId="3" type="noConversion"/>
  </si>
  <si>
    <t>제조업 르네상스 정책 실무회의</t>
    <phoneticPr fontId="3" type="noConversion"/>
  </si>
  <si>
    <t>신입주무관 격려 오찬</t>
    <phoneticPr fontId="3" type="noConversion"/>
  </si>
  <si>
    <t>바이오융합산업 정책담당자 실무회의</t>
    <phoneticPr fontId="3" type="noConversion"/>
  </si>
  <si>
    <t>수입규제 대응 담당직원 격려 오찬</t>
    <phoneticPr fontId="3" type="noConversion"/>
  </si>
  <si>
    <t>제조로봇 정책담당자 실무회의</t>
    <phoneticPr fontId="3" type="noConversion"/>
  </si>
  <si>
    <t>차관 '19년 6월 업추비 집행내역</t>
    <phoneticPr fontId="3" type="noConversion"/>
  </si>
  <si>
    <t>정책홍보전문가 자문회의</t>
  </si>
  <si>
    <t>미중 무역분쟁 영향 점검회의</t>
    <phoneticPr fontId="3" type="noConversion"/>
  </si>
  <si>
    <t>에너지자원정책 추진상황 점검회의</t>
    <phoneticPr fontId="3" type="noConversion"/>
  </si>
  <si>
    <t>주요경제지표 점검회의</t>
    <phoneticPr fontId="3" type="noConversion"/>
  </si>
  <si>
    <t>에너지정책 전문가 자문회의</t>
    <phoneticPr fontId="3" type="noConversion"/>
  </si>
  <si>
    <t xml:space="preserve">정책리스크 점검회의 </t>
    <phoneticPr fontId="3" type="noConversion"/>
  </si>
  <si>
    <t>에너지현안 추진상황 점검회의</t>
    <phoneticPr fontId="3" type="noConversion"/>
  </si>
  <si>
    <t>정책전문가 자문회의</t>
    <phoneticPr fontId="3" type="noConversion"/>
  </si>
  <si>
    <t>에너지전환 정책담당자 실무회의</t>
    <phoneticPr fontId="3" type="noConversion"/>
  </si>
  <si>
    <t>정책수요업계 업무협의</t>
    <phoneticPr fontId="3" type="noConversion"/>
  </si>
  <si>
    <t>산업혁신정책 담당자 실무회의</t>
    <phoneticPr fontId="3" type="noConversion"/>
  </si>
  <si>
    <t>에너지업계 업무협의</t>
    <phoneticPr fontId="3" type="noConversion"/>
  </si>
  <si>
    <t>제조업 르네상스 정책담당 실무회의</t>
    <phoneticPr fontId="3" type="noConversion"/>
  </si>
  <si>
    <t>제조업 르네상스 전략 정책과제 검토회의</t>
    <phoneticPr fontId="3" type="noConversion"/>
  </si>
  <si>
    <t>제조업 르네상스 비전선포식 준비상황 점검회의</t>
    <phoneticPr fontId="3" type="noConversion"/>
  </si>
  <si>
    <t>입법 및 예산 업무협의</t>
    <phoneticPr fontId="3" type="noConversion"/>
  </si>
  <si>
    <t>원전수출 담당자 실무회의</t>
    <phoneticPr fontId="3" type="noConversion"/>
  </si>
  <si>
    <t>3D프린팅 업계 업무협의</t>
    <phoneticPr fontId="3" type="noConversion"/>
  </si>
  <si>
    <t>신북방정책 담당 실무회의</t>
    <phoneticPr fontId="3" type="noConversion"/>
  </si>
  <si>
    <t>전기전자업계 업무협의</t>
    <phoneticPr fontId="3" type="noConversion"/>
  </si>
  <si>
    <t>나노융합정책 담당 실무회의</t>
    <phoneticPr fontId="3" type="noConversion"/>
  </si>
  <si>
    <t>신통상질서정책국 주요 직원 간담회</t>
  </si>
  <si>
    <t>2019-04-23</t>
  </si>
  <si>
    <t>통상정책국 주요 직원 간담회</t>
  </si>
  <si>
    <t>신통상질서전략실 주요 직원 간담회</t>
  </si>
  <si>
    <t>2019-04-22</t>
  </si>
  <si>
    <t>신남방 지역 전문가 만찬 간담회</t>
  </si>
  <si>
    <t>2019-04-19</t>
  </si>
  <si>
    <t>통상전문가 오찬 협의</t>
  </si>
  <si>
    <t>다자통상협력과 주요 직원 만찬 간담회</t>
  </si>
  <si>
    <t>2019-04-18</t>
  </si>
  <si>
    <t>신통상질서전략실 주요 직원 오찬 간담회</t>
  </si>
  <si>
    <t>2019-04-15</t>
  </si>
  <si>
    <t>주한 여성 공관장 오찬 간담회</t>
  </si>
  <si>
    <t>2019-04-12</t>
  </si>
  <si>
    <t>통상교섭본부 주요 직원 간담회</t>
  </si>
  <si>
    <t>통상 전문가 간담회</t>
  </si>
  <si>
    <t>2019-04-09</t>
  </si>
  <si>
    <t>투자정책국 주요 직원 간담회</t>
  </si>
  <si>
    <t>2019-04-08</t>
  </si>
  <si>
    <t>중국 전문가 간담회</t>
  </si>
  <si>
    <t>2019-04-04</t>
  </si>
  <si>
    <t>2019-04-03</t>
  </si>
  <si>
    <t>FTA교섭국 주요 직원 간담회</t>
  </si>
  <si>
    <t>2019-04-02</t>
  </si>
  <si>
    <r>
      <rPr>
        <sz val="11"/>
        <rFont val="돋움"/>
        <family val="3"/>
        <charset val="129"/>
      </rPr>
      <t>대민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대유관기관
업무협의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및</t>
    </r>
    <r>
      <rPr>
        <sz val="11"/>
        <rFont val="맑은 고딕"/>
        <family val="2"/>
        <charset val="129"/>
        <scheme val="minor"/>
      </rPr>
      <t xml:space="preserve"> 
</t>
    </r>
    <r>
      <rPr>
        <sz val="11"/>
        <rFont val="돋움"/>
        <family val="3"/>
        <charset val="129"/>
      </rPr>
      <t>간담회</t>
    </r>
    <r>
      <rPr>
        <sz val="11"/>
        <rFont val="맑은 고딕"/>
        <family val="2"/>
        <charset val="129"/>
        <scheme val="minor"/>
      </rPr>
      <t xml:space="preserve"> </t>
    </r>
    <r>
      <rPr>
        <sz val="11"/>
        <rFont val="돋움"/>
        <family val="3"/>
        <charset val="129"/>
      </rPr>
      <t>등</t>
    </r>
  </si>
  <si>
    <t>부산엑스포 추진 점검회의</t>
  </si>
  <si>
    <t>2019-04-30</t>
  </si>
  <si>
    <t>수출통상대응반 점검 회의</t>
  </si>
  <si>
    <t>2019-04-29</t>
  </si>
  <si>
    <t>APEC 통상장관회담 대응 점검 회의</t>
  </si>
  <si>
    <t>2019-04-26</t>
  </si>
  <si>
    <t>한-칠레 정상회담 대응 점검 회의</t>
  </si>
  <si>
    <t>2019-04-25</t>
  </si>
  <si>
    <t>한-인니 CEPA 추진 전략 회의</t>
  </si>
  <si>
    <t>통상 정책 추진 전략 회의</t>
  </si>
  <si>
    <t>2019-04-24</t>
  </si>
  <si>
    <t>FTA 2.0 추진 전략 회의</t>
  </si>
  <si>
    <t>한-영 FTA 추진 전략 회의</t>
  </si>
  <si>
    <t>한-필리핀 FTA 추진 점검 회의</t>
  </si>
  <si>
    <t>2019-04-16</t>
  </si>
  <si>
    <t>유럽 지역 전문가 오찬 간담회</t>
  </si>
  <si>
    <t>2019-04-11</t>
  </si>
  <si>
    <t>통상현안 점검회의</t>
  </si>
  <si>
    <t>2019-04-10</t>
  </si>
  <si>
    <t>통상 현안 점검회의</t>
  </si>
  <si>
    <t>광둥성 포럼 준비 회의</t>
  </si>
  <si>
    <t>FTA 전문가 간담회</t>
  </si>
  <si>
    <t>2019-04-01</t>
  </si>
  <si>
    <t>주요정책
추진관련
회의 행사 등</t>
  </si>
  <si>
    <t>통상교섭본부장 '19년 4월 업추비 집행내역</t>
    <phoneticPr fontId="3" type="noConversion"/>
  </si>
  <si>
    <t>한미FTA대책과 주요 직원 간담회</t>
  </si>
  <si>
    <t>2019-05-30</t>
  </si>
  <si>
    <t>통상교섭본부 주요직원 간담회</t>
  </si>
  <si>
    <t>2019-05-28</t>
  </si>
  <si>
    <t>2019-05-10</t>
  </si>
  <si>
    <t>2019-05-09</t>
  </si>
  <si>
    <t>중국 전문가 오찬 간담회</t>
  </si>
  <si>
    <t>2019-05-08</t>
  </si>
  <si>
    <t>출입기자단 오찬간담회</t>
  </si>
  <si>
    <t>2019-05-07</t>
  </si>
  <si>
    <t>2019-05-02</t>
  </si>
  <si>
    <t>WTO 통상장관회의/OECD 각료회의 성과 점검회의</t>
  </si>
  <si>
    <t>2019-05-24</t>
  </si>
  <si>
    <t>통상 현안 대응 전략 회의</t>
  </si>
  <si>
    <t>2019-05-22</t>
  </si>
  <si>
    <t>WTO 통상장관회의 성과 점검 회의</t>
  </si>
  <si>
    <t>WTO 통상장관회의 대응 전략 회의</t>
  </si>
  <si>
    <t>2019-05-21</t>
  </si>
  <si>
    <t>OECD 각료회의 대응 전략 회의</t>
  </si>
  <si>
    <t>2019-05-20</t>
  </si>
  <si>
    <t>방미 성과 점검 회의</t>
  </si>
  <si>
    <t>대미 통상현안 아웃리치 성과점검회의</t>
  </si>
  <si>
    <t>2019-05-16</t>
  </si>
  <si>
    <t>대미 통상현안 아웃리치 점검회의</t>
  </si>
  <si>
    <t>2019-05-15</t>
  </si>
  <si>
    <t>미 상무부, USTR 고위급 회담 사후점검회의</t>
  </si>
  <si>
    <t>2019-05-14</t>
  </si>
  <si>
    <t>대미 통상현안 점검회의</t>
  </si>
  <si>
    <t>미 상무부, USTR 고위급 회담 점검회의</t>
  </si>
  <si>
    <t>2019-05-13</t>
  </si>
  <si>
    <t>대미 통상현안 대응 전략 회의</t>
  </si>
  <si>
    <t>OECD 각료회의 대응 점검회의</t>
  </si>
  <si>
    <t>대미 통상 현안 점검회의</t>
  </si>
  <si>
    <t>WTO 통상장관회의 점검회의</t>
  </si>
  <si>
    <t>통상 현안 회의</t>
  </si>
  <si>
    <t>2019-05-03</t>
  </si>
  <si>
    <t>투자 유치 추진 방향 점검회의</t>
  </si>
  <si>
    <t>2019-05-01</t>
  </si>
  <si>
    <t>WTO 전자상거래 추진 점검회의</t>
  </si>
  <si>
    <t>통상교섭본부장 '19년 5월 업추비 집행내역</t>
    <phoneticPr fontId="3" type="noConversion"/>
  </si>
  <si>
    <t>총합계</t>
    <phoneticPr fontId="3" type="noConversion"/>
  </si>
  <si>
    <t>소계</t>
    <phoneticPr fontId="3" type="noConversion"/>
  </si>
  <si>
    <t>신통상질서전략실 주요 직원 오찬간단회</t>
  </si>
  <si>
    <t>2019-06-27</t>
  </si>
  <si>
    <t>통상협력국 주요 직원 간다회</t>
  </si>
  <si>
    <t>2019-06-17</t>
  </si>
  <si>
    <t>러시아 전문가 간담회</t>
  </si>
  <si>
    <t>2019-06-14</t>
  </si>
  <si>
    <t>통상협력국 주요 직원 간담회</t>
  </si>
  <si>
    <t>2019-06-12</t>
  </si>
  <si>
    <t>통상정책총괄과 직원 간담회</t>
  </si>
  <si>
    <t>2019-06-11</t>
  </si>
  <si>
    <t>2019-06-10</t>
  </si>
  <si>
    <t>2019-06-05</t>
  </si>
  <si>
    <t>대민 대유관기관
업무협의 및 
간담회 등</t>
    <phoneticPr fontId="3" type="noConversion"/>
  </si>
  <si>
    <t>암참 간담회 결과 점검회의</t>
  </si>
  <si>
    <t>2019-06-28</t>
  </si>
  <si>
    <t>대미 협력 방안 점검 회의</t>
  </si>
  <si>
    <t>2019-06-26</t>
  </si>
  <si>
    <t xml:space="preserve">암참 간담회 대응 점검회의 </t>
  </si>
  <si>
    <t>2019-06-25</t>
  </si>
  <si>
    <t>러시아 방문 성과 점검회의</t>
  </si>
  <si>
    <t>PA 대응 전략 회의</t>
  </si>
  <si>
    <t>2019-06-24</t>
  </si>
  <si>
    <t>대일 통상현안 대응전략 회의</t>
  </si>
  <si>
    <t>2019-06-18</t>
  </si>
  <si>
    <t>대일 통상현안 점검회의</t>
  </si>
  <si>
    <t>한-러 FTA 서비스 협상 추진 전략 회의</t>
  </si>
  <si>
    <t>2019-06-13</t>
  </si>
  <si>
    <t>한영 FTA 추진 전략 회의</t>
  </si>
  <si>
    <t>G20 통상장관회의 성과 점검 회의</t>
  </si>
  <si>
    <t>2019-06-08</t>
  </si>
  <si>
    <t>G20 통상장관회의 대응 전략 점검 회의</t>
  </si>
  <si>
    <t>2019-06-07</t>
  </si>
  <si>
    <t>G20 통상장관회의 대응 전략 회의</t>
  </si>
  <si>
    <t>2019-06-03</t>
  </si>
  <si>
    <t>주요정책
추진관련
회의 행사 등</t>
    <phoneticPr fontId="3" type="noConversion"/>
  </si>
  <si>
    <t>통상교섭본부장 '19년 6월 업추비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</si>
</sst>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 "/>
    <numFmt numFmtId="177" formatCode="#,##0_);[Red]\(#,##0\)"/>
    <numFmt numFmtId="178" formatCode="_-* #,##0_-;\-* #,##0_-;_-* &quot;-&quot;_-;_-@"/>
  </numFmts>
  <fonts count="26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b/>
      <sz val="11"/>
      <name val="돋움체"/>
      <family val="3"/>
      <charset val="129"/>
    </font>
    <font>
      <sz val="10"/>
      <name val="Arial"/>
      <family val="2"/>
    </font>
    <font>
      <sz val="11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  <font>
      <b/>
      <sz val="20"/>
      <name val="돋움체"/>
      <family val="3"/>
      <charset val="129"/>
    </font>
    <font>
      <sz val="11"/>
      <name val="맑은 고딕"/>
      <family val="3"/>
      <charset val="129"/>
    </font>
    <font>
      <sz val="11"/>
      <color rgb="FF000000"/>
      <name val="돋움체"/>
      <family val="3"/>
      <charset val="129"/>
    </font>
    <font>
      <sz val="9"/>
      <color rgb="FF000000"/>
      <name val="굴림체"/>
      <family val="3"/>
      <charset val="129"/>
    </font>
    <font>
      <sz val="1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10"/>
      <color rgb="FF000000"/>
      <name val="Arial"/>
      <family val="2"/>
    </font>
    <font>
      <sz val="9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돋움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rgb="FFCCFFFF"/>
      </patternFill>
    </fill>
  </fills>
  <borders count="6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7" fillId="0" borderId="0"/>
    <xf numFmtId="0" fontId="1" fillId="0" borderId="0"/>
    <xf numFmtId="0" fontId="7" fillId="0" borderId="0"/>
    <xf numFmtId="41" fontId="7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12" fillId="0" borderId="0"/>
    <xf numFmtId="0" fontId="9" fillId="0" borderId="0"/>
    <xf numFmtId="0" fontId="12" fillId="0" borderId="0">
      <alignment vertical="center"/>
    </xf>
    <xf numFmtId="41" fontId="19" fillId="0" borderId="0"/>
    <xf numFmtId="0" fontId="9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9" fillId="0" borderId="0"/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</cellStyleXfs>
  <cellXfs count="256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vertical="center"/>
    </xf>
    <xf numFmtId="0" fontId="4" fillId="0" borderId="0" xfId="1" applyFont="1" applyAlignment="1">
      <alignment horizontal="right" vertical="center"/>
    </xf>
    <xf numFmtId="0" fontId="6" fillId="2" borderId="5" xfId="1" applyFont="1" applyFill="1" applyBorder="1" applyAlignment="1">
      <alignment horizontal="center" vertical="center"/>
    </xf>
    <xf numFmtId="0" fontId="6" fillId="2" borderId="6" xfId="1" applyFont="1" applyFill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41" fontId="4" fillId="0" borderId="11" xfId="1" applyNumberFormat="1" applyFont="1" applyBorder="1" applyAlignment="1">
      <alignment horizontal="right" vertical="center"/>
    </xf>
    <xf numFmtId="0" fontId="4" fillId="0" borderId="15" xfId="1" applyFont="1" applyBorder="1" applyAlignment="1">
      <alignment horizontal="center" vertical="center"/>
    </xf>
    <xf numFmtId="41" fontId="4" fillId="0" borderId="16" xfId="1" applyNumberFormat="1" applyFont="1" applyBorder="1" applyAlignment="1">
      <alignment horizontal="right" vertical="center"/>
    </xf>
    <xf numFmtId="0" fontId="6" fillId="0" borderId="5" xfId="1" applyFont="1" applyBorder="1" applyAlignment="1">
      <alignment horizontal="center" vertical="center"/>
    </xf>
    <xf numFmtId="41" fontId="6" fillId="0" borderId="6" xfId="1" applyNumberFormat="1" applyFont="1" applyBorder="1" applyAlignment="1">
      <alignment horizontal="right" vertical="center"/>
    </xf>
    <xf numFmtId="0" fontId="10" fillId="0" borderId="0" xfId="0" applyFont="1">
      <alignment vertical="center"/>
    </xf>
    <xf numFmtId="14" fontId="4" fillId="0" borderId="17" xfId="1" applyNumberFormat="1" applyFont="1" applyFill="1" applyBorder="1" applyAlignment="1">
      <alignment horizontal="center" vertical="center"/>
    </xf>
    <xf numFmtId="176" fontId="4" fillId="0" borderId="17" xfId="1" applyNumberFormat="1" applyFont="1" applyFill="1" applyBorder="1" applyAlignment="1">
      <alignment horizontal="right" vertical="center"/>
    </xf>
    <xf numFmtId="41" fontId="6" fillId="0" borderId="17" xfId="1" applyNumberFormat="1" applyFont="1" applyFill="1" applyBorder="1" applyAlignment="1">
      <alignment vertical="center"/>
    </xf>
    <xf numFmtId="14" fontId="4" fillId="0" borderId="17" xfId="3" applyNumberFormat="1" applyFont="1" applyFill="1" applyBorder="1" applyAlignment="1">
      <alignment horizontal="center" vertical="center"/>
    </xf>
    <xf numFmtId="41" fontId="4" fillId="0" borderId="17" xfId="1" applyNumberFormat="1" applyFont="1" applyFill="1" applyBorder="1" applyAlignment="1">
      <alignment vertical="center"/>
    </xf>
    <xf numFmtId="14" fontId="4" fillId="0" borderId="17" xfId="4" applyNumberFormat="1" applyFont="1" applyFill="1" applyBorder="1" applyAlignment="1">
      <alignment horizontal="center" vertical="center"/>
    </xf>
    <xf numFmtId="41" fontId="4" fillId="0" borderId="17" xfId="5" applyFont="1" applyFill="1" applyBorder="1" applyAlignment="1">
      <alignment vertical="center"/>
    </xf>
    <xf numFmtId="0" fontId="4" fillId="2" borderId="17" xfId="1" applyFont="1" applyFill="1" applyBorder="1" applyAlignment="1">
      <alignment horizontal="center" vertical="center"/>
    </xf>
    <xf numFmtId="0" fontId="6" fillId="0" borderId="17" xfId="3" applyFont="1" applyFill="1" applyBorder="1" applyAlignment="1">
      <alignment horizontal="center" vertical="center"/>
    </xf>
    <xf numFmtId="0" fontId="4" fillId="2" borderId="17" xfId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6" fillId="0" borderId="19" xfId="1" applyFont="1" applyFill="1" applyBorder="1" applyAlignment="1">
      <alignment horizontal="center" vertical="center"/>
    </xf>
    <xf numFmtId="41" fontId="6" fillId="0" borderId="19" xfId="1" applyNumberFormat="1" applyFont="1" applyFill="1" applyBorder="1" applyAlignment="1">
      <alignment vertical="center"/>
    </xf>
    <xf numFmtId="0" fontId="8" fillId="0" borderId="0" xfId="2" applyFont="1" applyBorder="1" applyAlignment="1">
      <alignment vertical="center" wrapText="1"/>
    </xf>
    <xf numFmtId="14" fontId="4" fillId="0" borderId="0" xfId="1" applyNumberFormat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left" vertical="center" shrinkToFit="1"/>
    </xf>
    <xf numFmtId="176" fontId="4" fillId="0" borderId="0" xfId="1" applyNumberFormat="1" applyFont="1" applyFill="1" applyBorder="1" applyAlignment="1">
      <alignment horizontal="right" vertical="center"/>
    </xf>
    <xf numFmtId="0" fontId="6" fillId="0" borderId="0" xfId="1" applyFont="1" applyFill="1" applyBorder="1" applyAlignment="1">
      <alignment horizontal="center" vertical="center"/>
    </xf>
    <xf numFmtId="41" fontId="6" fillId="0" borderId="0" xfId="1" applyNumberFormat="1" applyFont="1" applyFill="1" applyBorder="1" applyAlignment="1">
      <alignment vertical="center"/>
    </xf>
    <xf numFmtId="0" fontId="8" fillId="0" borderId="24" xfId="2" applyFont="1" applyBorder="1" applyAlignment="1">
      <alignment vertical="center" wrapText="1"/>
    </xf>
    <xf numFmtId="14" fontId="4" fillId="0" borderId="24" xfId="1" applyNumberFormat="1" applyFont="1" applyFill="1" applyBorder="1" applyAlignment="1">
      <alignment horizontal="center" vertical="center"/>
    </xf>
    <xf numFmtId="0" fontId="4" fillId="0" borderId="24" xfId="1" applyFont="1" applyFill="1" applyBorder="1" applyAlignment="1">
      <alignment horizontal="left" vertical="center" shrinkToFit="1"/>
    </xf>
    <xf numFmtId="176" fontId="4" fillId="0" borderId="24" xfId="1" applyNumberFormat="1" applyFont="1" applyFill="1" applyBorder="1" applyAlignment="1">
      <alignment horizontal="right" vertical="center"/>
    </xf>
    <xf numFmtId="14" fontId="4" fillId="0" borderId="24" xfId="4" applyNumberFormat="1" applyFont="1" applyFill="1" applyBorder="1" applyAlignment="1">
      <alignment horizontal="center" vertical="center"/>
    </xf>
    <xf numFmtId="41" fontId="4" fillId="0" borderId="24" xfId="5" applyFont="1" applyFill="1" applyBorder="1" applyAlignment="1">
      <alignment vertical="center"/>
    </xf>
    <xf numFmtId="0" fontId="4" fillId="2" borderId="17" xfId="1" applyFont="1" applyFill="1" applyBorder="1" applyAlignment="1">
      <alignment horizontal="center" vertical="center"/>
    </xf>
    <xf numFmtId="0" fontId="6" fillId="0" borderId="17" xfId="1" applyFont="1" applyFill="1" applyBorder="1" applyAlignment="1">
      <alignment horizontal="center" vertical="center"/>
    </xf>
    <xf numFmtId="41" fontId="4" fillId="0" borderId="20" xfId="5" applyFont="1" applyFill="1" applyBorder="1" applyAlignment="1">
      <alignment vertical="center"/>
    </xf>
    <xf numFmtId="14" fontId="0" fillId="0" borderId="0" xfId="0" applyNumberFormat="1">
      <alignment vertical="center"/>
    </xf>
    <xf numFmtId="41" fontId="11" fillId="0" borderId="17" xfId="6" applyFont="1" applyBorder="1">
      <alignment vertical="center"/>
    </xf>
    <xf numFmtId="0" fontId="4" fillId="2" borderId="17" xfId="1" applyFont="1" applyFill="1" applyBorder="1" applyAlignment="1">
      <alignment horizontal="center" vertical="center"/>
    </xf>
    <xf numFmtId="14" fontId="4" fillId="0" borderId="19" xfId="1" applyNumberFormat="1" applyFont="1" applyFill="1" applyBorder="1" applyAlignment="1">
      <alignment horizontal="center" vertical="center"/>
    </xf>
    <xf numFmtId="177" fontId="4" fillId="0" borderId="17" xfId="1" applyNumberFormat="1" applyFont="1" applyFill="1" applyBorder="1" applyAlignment="1">
      <alignment horizontal="right" vertical="center"/>
    </xf>
    <xf numFmtId="177" fontId="4" fillId="0" borderId="19" xfId="1" applyNumberFormat="1" applyFont="1" applyFill="1" applyBorder="1" applyAlignment="1">
      <alignment horizontal="right" vertical="center"/>
    </xf>
    <xf numFmtId="177" fontId="4" fillId="0" borderId="17" xfId="5" applyNumberFormat="1" applyFont="1" applyFill="1" applyBorder="1" applyAlignment="1">
      <alignment horizontal="right" vertical="center"/>
    </xf>
    <xf numFmtId="41" fontId="0" fillId="0" borderId="0" xfId="0" applyNumberFormat="1">
      <alignment vertical="center"/>
    </xf>
    <xf numFmtId="177" fontId="0" fillId="0" borderId="17" xfId="0" applyNumberFormat="1" applyBorder="1" applyAlignment="1">
      <alignment horizontal="right" vertical="center"/>
    </xf>
    <xf numFmtId="14" fontId="0" fillId="0" borderId="0" xfId="0" applyNumberFormat="1" applyAlignment="1">
      <alignment horizontal="center" vertical="center"/>
    </xf>
    <xf numFmtId="14" fontId="0" fillId="0" borderId="17" xfId="0" applyNumberFormat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4" fillId="2" borderId="17" xfId="1" applyFont="1" applyFill="1" applyBorder="1" applyAlignment="1">
      <alignment horizontal="center" vertical="center"/>
    </xf>
    <xf numFmtId="0" fontId="6" fillId="0" borderId="17" xfId="1" applyFont="1" applyFill="1" applyBorder="1" applyAlignment="1">
      <alignment horizontal="center" vertical="center"/>
    </xf>
    <xf numFmtId="0" fontId="6" fillId="0" borderId="17" xfId="3" applyFont="1" applyFill="1" applyBorder="1" applyAlignment="1">
      <alignment horizontal="center" vertical="center"/>
    </xf>
    <xf numFmtId="0" fontId="12" fillId="0" borderId="0" xfId="7" applyFont="1" applyAlignment="1">
      <alignment vertical="center"/>
    </xf>
    <xf numFmtId="0" fontId="4" fillId="0" borderId="0" xfId="7" applyFont="1" applyAlignment="1">
      <alignment vertical="center"/>
    </xf>
    <xf numFmtId="0" fontId="4" fillId="0" borderId="0" xfId="7" applyFont="1" applyAlignment="1">
      <alignment horizontal="center" vertical="center"/>
    </xf>
    <xf numFmtId="0" fontId="5" fillId="0" borderId="0" xfId="7" applyFont="1" applyAlignment="1">
      <alignment vertical="center"/>
    </xf>
    <xf numFmtId="0" fontId="4" fillId="0" borderId="0" xfId="7" applyFont="1" applyAlignment="1">
      <alignment horizontal="right" vertical="center"/>
    </xf>
    <xf numFmtId="0" fontId="4" fillId="3" borderId="29" xfId="7" applyFont="1" applyFill="1" applyBorder="1" applyAlignment="1">
      <alignment horizontal="center" vertical="center"/>
    </xf>
    <xf numFmtId="0" fontId="4" fillId="3" borderId="30" xfId="7" applyFont="1" applyFill="1" applyBorder="1" applyAlignment="1">
      <alignment horizontal="center" vertical="center"/>
    </xf>
    <xf numFmtId="0" fontId="4" fillId="0" borderId="34" xfId="7" applyFont="1" applyBorder="1" applyAlignment="1">
      <alignment horizontal="center" vertical="center"/>
    </xf>
    <xf numFmtId="178" fontId="4" fillId="0" borderId="35" xfId="7" applyNumberFormat="1" applyFont="1" applyBorder="1" applyAlignment="1">
      <alignment vertical="center"/>
    </xf>
    <xf numFmtId="0" fontId="4" fillId="0" borderId="39" xfId="7" applyFont="1" applyBorder="1" applyAlignment="1">
      <alignment horizontal="center" vertical="center"/>
    </xf>
    <xf numFmtId="178" fontId="4" fillId="0" borderId="40" xfId="7" applyNumberFormat="1" applyFont="1" applyBorder="1" applyAlignment="1">
      <alignment vertical="center"/>
    </xf>
    <xf numFmtId="0" fontId="6" fillId="0" borderId="29" xfId="7" applyFont="1" applyBorder="1" applyAlignment="1">
      <alignment horizontal="center" vertical="center"/>
    </xf>
    <xf numFmtId="178" fontId="6" fillId="0" borderId="30" xfId="7" applyNumberFormat="1" applyFont="1" applyBorder="1" applyAlignment="1">
      <alignment vertical="center"/>
    </xf>
    <xf numFmtId="0" fontId="4" fillId="3" borderId="41" xfId="7" applyFont="1" applyFill="1" applyBorder="1" applyAlignment="1">
      <alignment horizontal="center" vertical="center"/>
    </xf>
    <xf numFmtId="14" fontId="15" fillId="0" borderId="44" xfId="7" applyNumberFormat="1" applyFont="1" applyBorder="1" applyAlignment="1">
      <alignment horizontal="center" vertical="center"/>
    </xf>
    <xf numFmtId="178" fontId="4" fillId="0" borderId="44" xfId="7" applyNumberFormat="1" applyFont="1" applyBorder="1" applyAlignment="1">
      <alignment vertical="center"/>
    </xf>
    <xf numFmtId="0" fontId="14" fillId="0" borderId="0" xfId="7" applyFont="1" applyAlignment="1">
      <alignment vertical="center"/>
    </xf>
    <xf numFmtId="0" fontId="15" fillId="0" borderId="47" xfId="7" applyFont="1" applyBorder="1" applyAlignment="1">
      <alignment horizontal="left" vertical="center"/>
    </xf>
    <xf numFmtId="0" fontId="14" fillId="0" borderId="48" xfId="7" applyFont="1" applyBorder="1" applyAlignment="1">
      <alignment vertical="center"/>
    </xf>
    <xf numFmtId="178" fontId="4" fillId="0" borderId="49" xfId="7" applyNumberFormat="1" applyFont="1" applyBorder="1" applyAlignment="1">
      <alignment vertical="center"/>
    </xf>
    <xf numFmtId="176" fontId="4" fillId="0" borderId="49" xfId="7" applyNumberFormat="1" applyFont="1" applyBorder="1" applyAlignment="1">
      <alignment horizontal="right" vertical="center"/>
    </xf>
    <xf numFmtId="0" fontId="15" fillId="0" borderId="36" xfId="7" applyFont="1" applyBorder="1" applyAlignment="1">
      <alignment horizontal="left" vertical="center"/>
    </xf>
    <xf numFmtId="0" fontId="14" fillId="0" borderId="49" xfId="7" applyFont="1" applyBorder="1" applyAlignment="1">
      <alignment vertical="center"/>
    </xf>
    <xf numFmtId="14" fontId="15" fillId="0" borderId="36" xfId="7" applyNumberFormat="1" applyFont="1" applyBorder="1" applyAlignment="1">
      <alignment horizontal="center" vertical="center"/>
    </xf>
    <xf numFmtId="0" fontId="15" fillId="0" borderId="36" xfId="7" applyFont="1" applyBorder="1" applyAlignment="1">
      <alignment vertical="center"/>
    </xf>
    <xf numFmtId="0" fontId="15" fillId="0" borderId="49" xfId="7" applyFont="1" applyBorder="1" applyAlignment="1">
      <alignment vertical="center"/>
    </xf>
    <xf numFmtId="0" fontId="6" fillId="0" borderId="51" xfId="7" applyFont="1" applyBorder="1" applyAlignment="1">
      <alignment horizontal="center" vertical="center"/>
    </xf>
    <xf numFmtId="178" fontId="6" fillId="0" borderId="51" xfId="7" applyNumberFormat="1" applyFont="1" applyBorder="1" applyAlignment="1">
      <alignment vertical="center"/>
    </xf>
    <xf numFmtId="14" fontId="4" fillId="0" borderId="36" xfId="7" applyNumberFormat="1" applyFont="1" applyBorder="1" applyAlignment="1">
      <alignment horizontal="center" vertical="center"/>
    </xf>
    <xf numFmtId="0" fontId="4" fillId="0" borderId="36" xfId="7" applyFont="1" applyBorder="1" applyAlignment="1">
      <alignment horizontal="left" vertical="center"/>
    </xf>
    <xf numFmtId="0" fontId="4" fillId="0" borderId="44" xfId="7" applyFont="1" applyBorder="1" applyAlignment="1">
      <alignment horizontal="left" vertical="center"/>
    </xf>
    <xf numFmtId="14" fontId="4" fillId="0" borderId="54" xfId="7" applyNumberFormat="1" applyFont="1" applyBorder="1" applyAlignment="1">
      <alignment horizontal="center" vertical="center"/>
    </xf>
    <xf numFmtId="0" fontId="4" fillId="0" borderId="54" xfId="7" applyFont="1" applyBorder="1" applyAlignment="1">
      <alignment horizontal="left" vertical="center"/>
    </xf>
    <xf numFmtId="0" fontId="4" fillId="0" borderId="55" xfId="7" applyFont="1" applyBorder="1" applyAlignment="1">
      <alignment horizontal="left" vertical="center"/>
    </xf>
    <xf numFmtId="178" fontId="4" fillId="0" borderId="55" xfId="7" applyNumberFormat="1" applyFont="1" applyBorder="1" applyAlignment="1">
      <alignment vertical="center"/>
    </xf>
    <xf numFmtId="178" fontId="6" fillId="0" borderId="41" xfId="7" applyNumberFormat="1" applyFont="1" applyBorder="1" applyAlignment="1">
      <alignment vertical="center"/>
    </xf>
    <xf numFmtId="14" fontId="4" fillId="0" borderId="44" xfId="7" applyNumberFormat="1" applyFont="1" applyBorder="1" applyAlignment="1">
      <alignment horizontal="center" vertical="center"/>
    </xf>
    <xf numFmtId="0" fontId="4" fillId="0" borderId="44" xfId="7" applyFont="1" applyBorder="1" applyAlignment="1">
      <alignment vertical="center"/>
    </xf>
    <xf numFmtId="178" fontId="4" fillId="0" borderId="59" xfId="7" applyNumberFormat="1" applyFont="1" applyBorder="1" applyAlignment="1">
      <alignment vertical="center"/>
    </xf>
    <xf numFmtId="14" fontId="4" fillId="0" borderId="46" xfId="7" applyNumberFormat="1" applyFont="1" applyBorder="1" applyAlignment="1">
      <alignment horizontal="center" vertical="center"/>
    </xf>
    <xf numFmtId="178" fontId="4" fillId="0" borderId="46" xfId="7" applyNumberFormat="1" applyFont="1" applyBorder="1" applyAlignment="1">
      <alignment vertical="center"/>
    </xf>
    <xf numFmtId="178" fontId="4" fillId="0" borderId="57" xfId="7" applyNumberFormat="1" applyFont="1" applyBorder="1" applyAlignment="1">
      <alignment vertical="center"/>
    </xf>
    <xf numFmtId="14" fontId="4" fillId="0" borderId="59" xfId="7" applyNumberFormat="1" applyFont="1" applyBorder="1" applyAlignment="1">
      <alignment horizontal="center" vertical="center"/>
    </xf>
    <xf numFmtId="0" fontId="14" fillId="0" borderId="0" xfId="7" applyFont="1" applyBorder="1" applyAlignment="1">
      <alignment vertical="center"/>
    </xf>
    <xf numFmtId="0" fontId="9" fillId="0" borderId="0" xfId="8"/>
    <xf numFmtId="0" fontId="9" fillId="0" borderId="0" xfId="8" applyBorder="1"/>
    <xf numFmtId="41" fontId="6" fillId="0" borderId="17" xfId="1" applyNumberFormat="1" applyFont="1" applyBorder="1" applyAlignment="1">
      <alignment vertical="center"/>
    </xf>
    <xf numFmtId="3" fontId="16" fillId="0" borderId="17" xfId="9" applyNumberFormat="1" applyFont="1" applyBorder="1" applyAlignment="1">
      <alignment horizontal="right" vertical="center"/>
    </xf>
    <xf numFmtId="49" fontId="11" fillId="0" borderId="17" xfId="8" applyNumberFormat="1" applyFont="1" applyBorder="1" applyAlignment="1">
      <alignment horizontal="center" vertical="center"/>
    </xf>
    <xf numFmtId="49" fontId="16" fillId="0" borderId="17" xfId="9" applyNumberFormat="1" applyFont="1" applyBorder="1" applyAlignment="1">
      <alignment horizontal="left" vertical="center"/>
    </xf>
    <xf numFmtId="49" fontId="16" fillId="0" borderId="17" xfId="9" applyNumberFormat="1" applyFont="1" applyBorder="1" applyAlignment="1">
      <alignment horizontal="center" vertical="center"/>
    </xf>
    <xf numFmtId="0" fontId="9" fillId="0" borderId="17" xfId="8" applyBorder="1"/>
    <xf numFmtId="49" fontId="18" fillId="0" borderId="0" xfId="8" applyNumberFormat="1" applyFont="1" applyAlignment="1">
      <alignment horizontal="left" vertical="center"/>
    </xf>
    <xf numFmtId="0" fontId="4" fillId="0" borderId="0" xfId="1" applyFont="1" applyBorder="1" applyAlignment="1">
      <alignment vertical="center"/>
    </xf>
    <xf numFmtId="0" fontId="4" fillId="0" borderId="14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3" fontId="20" fillId="0" borderId="17" xfId="9" applyNumberFormat="1" applyFont="1" applyBorder="1" applyAlignment="1">
      <alignment horizontal="right" vertical="center"/>
    </xf>
    <xf numFmtId="0" fontId="21" fillId="0" borderId="17" xfId="8" applyFont="1" applyBorder="1"/>
    <xf numFmtId="0" fontId="22" fillId="0" borderId="17" xfId="9" applyFont="1" applyBorder="1">
      <alignment vertical="center"/>
    </xf>
    <xf numFmtId="49" fontId="20" fillId="0" borderId="17" xfId="9" applyNumberFormat="1" applyFont="1" applyBorder="1" applyAlignment="1">
      <alignment horizontal="center" vertical="center"/>
    </xf>
    <xf numFmtId="3" fontId="23" fillId="0" borderId="17" xfId="9" applyNumberFormat="1" applyFont="1" applyBorder="1" applyAlignment="1">
      <alignment horizontal="right" vertical="center"/>
    </xf>
    <xf numFmtId="0" fontId="24" fillId="0" borderId="17" xfId="8" applyFont="1" applyBorder="1"/>
    <xf numFmtId="0" fontId="23" fillId="0" borderId="17" xfId="9" applyFont="1" applyBorder="1">
      <alignment vertical="center"/>
    </xf>
    <xf numFmtId="49" fontId="23" fillId="0" borderId="17" xfId="9" applyNumberFormat="1" applyFont="1" applyBorder="1" applyAlignment="1">
      <alignment horizontal="center" vertical="center"/>
    </xf>
    <xf numFmtId="3" fontId="25" fillId="0" borderId="17" xfId="8" applyNumberFormat="1" applyFont="1" applyBorder="1"/>
    <xf numFmtId="0" fontId="25" fillId="0" borderId="17" xfId="8" applyFont="1" applyBorder="1"/>
    <xf numFmtId="3" fontId="25" fillId="0" borderId="17" xfId="8" applyNumberFormat="1" applyFont="1" applyBorder="1" applyAlignment="1">
      <alignment horizontal="right" vertical="center"/>
    </xf>
    <xf numFmtId="49" fontId="25" fillId="0" borderId="17" xfId="8" applyNumberFormat="1" applyFont="1" applyBorder="1" applyAlignment="1">
      <alignment horizontal="center" vertical="center"/>
    </xf>
    <xf numFmtId="0" fontId="4" fillId="0" borderId="17" xfId="4" applyFont="1" applyFill="1" applyBorder="1" applyAlignment="1">
      <alignment vertical="center"/>
    </xf>
    <xf numFmtId="0" fontId="11" fillId="0" borderId="17" xfId="8" applyFont="1" applyBorder="1"/>
    <xf numFmtId="0" fontId="4" fillId="0" borderId="17" xfId="3" applyFont="1" applyFill="1" applyBorder="1" applyAlignment="1">
      <alignment vertical="center"/>
    </xf>
    <xf numFmtId="0" fontId="22" fillId="0" borderId="17" xfId="53" applyFont="1" applyBorder="1">
      <alignment vertical="center"/>
    </xf>
    <xf numFmtId="0" fontId="6" fillId="0" borderId="17" xfId="1" applyFont="1" applyFill="1" applyBorder="1" applyAlignment="1">
      <alignment horizontal="center" vertical="center"/>
    </xf>
    <xf numFmtId="0" fontId="0" fillId="0" borderId="17" xfId="0" applyBorder="1" applyAlignment="1">
      <alignment horizontal="left" vertical="center" shrinkToFit="1"/>
    </xf>
    <xf numFmtId="0" fontId="4" fillId="0" borderId="17" xfId="3" applyFont="1" applyFill="1" applyBorder="1" applyAlignment="1">
      <alignment horizontal="left" vertical="center" shrinkToFit="1"/>
    </xf>
    <xf numFmtId="0" fontId="4" fillId="0" borderId="2" xfId="1" applyFont="1" applyFill="1" applyBorder="1" applyAlignment="1">
      <alignment horizontal="left" vertical="center" shrinkToFit="1"/>
    </xf>
    <xf numFmtId="0" fontId="4" fillId="0" borderId="18" xfId="1" applyFont="1" applyFill="1" applyBorder="1" applyAlignment="1">
      <alignment horizontal="left" vertical="center" shrinkToFit="1"/>
    </xf>
    <xf numFmtId="0" fontId="4" fillId="0" borderId="2" xfId="1" applyFont="1" applyFill="1" applyBorder="1" applyAlignment="1">
      <alignment vertical="center" shrinkToFit="1"/>
    </xf>
    <xf numFmtId="0" fontId="9" fillId="0" borderId="18" xfId="0" applyFont="1" applyBorder="1" applyAlignment="1">
      <alignment vertical="center" shrinkToFit="1"/>
    </xf>
    <xf numFmtId="0" fontId="0" fillId="0" borderId="18" xfId="0" applyBorder="1" applyAlignment="1">
      <alignment vertical="center" shrinkToFit="1"/>
    </xf>
    <xf numFmtId="0" fontId="4" fillId="0" borderId="19" xfId="1" applyFont="1" applyBorder="1" applyAlignment="1">
      <alignment horizontal="center" vertical="center" wrapText="1"/>
    </xf>
    <xf numFmtId="0" fontId="4" fillId="0" borderId="20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 wrapText="1"/>
    </xf>
    <xf numFmtId="0" fontId="8" fillId="0" borderId="19" xfId="2" applyFont="1" applyBorder="1" applyAlignment="1">
      <alignment horizontal="center" vertical="center" wrapText="1"/>
    </xf>
    <xf numFmtId="0" fontId="8" fillId="0" borderId="20" xfId="2" applyFont="1" applyBorder="1" applyAlignment="1">
      <alignment horizontal="center" vertical="center" wrapText="1"/>
    </xf>
    <xf numFmtId="0" fontId="8" fillId="0" borderId="21" xfId="2" applyFont="1" applyBorder="1" applyAlignment="1">
      <alignment horizontal="center" vertical="center" wrapText="1"/>
    </xf>
    <xf numFmtId="0" fontId="4" fillId="0" borderId="1" xfId="1" applyFont="1" applyFill="1" applyBorder="1" applyAlignment="1">
      <alignment horizontal="left" vertical="center" shrinkToFit="1"/>
    </xf>
    <xf numFmtId="0" fontId="4" fillId="0" borderId="17" xfId="1" applyFont="1" applyFill="1" applyBorder="1" applyAlignment="1">
      <alignment horizontal="left" vertical="center" shrinkToFit="1"/>
    </xf>
    <xf numFmtId="0" fontId="4" fillId="0" borderId="17" xfId="4" applyFont="1" applyFill="1" applyBorder="1" applyAlignment="1">
      <alignment horizontal="left" vertical="center" shrinkToFit="1"/>
    </xf>
    <xf numFmtId="0" fontId="6" fillId="0" borderId="1" xfId="3" applyFont="1" applyFill="1" applyBorder="1" applyAlignment="1">
      <alignment horizontal="center" vertical="center"/>
    </xf>
    <xf numFmtId="0" fontId="6" fillId="0" borderId="18" xfId="3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 shrinkToFit="1"/>
    </xf>
    <xf numFmtId="0" fontId="0" fillId="0" borderId="18" xfId="0" applyBorder="1" applyAlignment="1">
      <alignment horizontal="left" vertical="center" shrinkToFit="1"/>
    </xf>
    <xf numFmtId="0" fontId="4" fillId="0" borderId="17" xfId="1" applyFont="1" applyFill="1" applyBorder="1" applyAlignment="1">
      <alignment vertical="center" shrinkToFit="1"/>
    </xf>
    <xf numFmtId="0" fontId="0" fillId="0" borderId="17" xfId="0" applyBorder="1" applyAlignment="1">
      <alignment vertical="center" shrinkToFit="1"/>
    </xf>
    <xf numFmtId="0" fontId="4" fillId="0" borderId="17" xfId="3" applyFont="1" applyFill="1" applyBorder="1" applyAlignment="1">
      <alignment vertical="center" shrinkToFit="1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2" xfId="1" applyFont="1" applyBorder="1" applyAlignment="1">
      <alignment horizontal="left" vertical="center"/>
    </xf>
    <xf numFmtId="0" fontId="4" fillId="0" borderId="13" xfId="1" applyFont="1" applyBorder="1" applyAlignment="1">
      <alignment horizontal="left" vertical="center"/>
    </xf>
    <xf numFmtId="0" fontId="4" fillId="0" borderId="14" xfId="1" applyFont="1" applyBorder="1" applyAlignment="1">
      <alignment horizontal="left" vertical="center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4" fillId="2" borderId="17" xfId="1" applyFont="1" applyFill="1" applyBorder="1" applyAlignment="1">
      <alignment horizontal="center" vertical="center"/>
    </xf>
    <xf numFmtId="0" fontId="11" fillId="0" borderId="2" xfId="3" applyFont="1" applyFill="1" applyBorder="1" applyAlignment="1">
      <alignment vertical="center" shrinkToFit="1"/>
    </xf>
    <xf numFmtId="0" fontId="4" fillId="0" borderId="1" xfId="4" applyFont="1" applyFill="1" applyBorder="1" applyAlignment="1">
      <alignment horizontal="left" vertical="center" shrinkToFit="1"/>
    </xf>
    <xf numFmtId="0" fontId="4" fillId="0" borderId="18" xfId="4" applyFont="1" applyFill="1" applyBorder="1" applyAlignment="1">
      <alignment horizontal="left" vertical="center" shrinkToFit="1"/>
    </xf>
    <xf numFmtId="0" fontId="4" fillId="0" borderId="2" xfId="4" applyFont="1" applyFill="1" applyBorder="1" applyAlignment="1">
      <alignment horizontal="left" vertical="center" shrinkToFit="1"/>
    </xf>
    <xf numFmtId="0" fontId="0" fillId="0" borderId="2" xfId="0" applyBorder="1" applyAlignment="1">
      <alignment horizontal="left" vertical="center"/>
    </xf>
    <xf numFmtId="0" fontId="4" fillId="0" borderId="1" xfId="3" applyFont="1" applyFill="1" applyBorder="1" applyAlignment="1">
      <alignment vertical="center" shrinkToFit="1"/>
    </xf>
    <xf numFmtId="0" fontId="4" fillId="0" borderId="18" xfId="3" applyFont="1" applyFill="1" applyBorder="1" applyAlignment="1">
      <alignment vertical="center" shrinkToFit="1"/>
    </xf>
    <xf numFmtId="0" fontId="6" fillId="0" borderId="0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left" vertical="center" shrinkToFit="1"/>
    </xf>
    <xf numFmtId="0" fontId="6" fillId="0" borderId="22" xfId="1" applyFont="1" applyFill="1" applyBorder="1" applyAlignment="1">
      <alignment horizontal="center" vertical="center"/>
    </xf>
    <xf numFmtId="0" fontId="6" fillId="0" borderId="23" xfId="1" applyFont="1" applyFill="1" applyBorder="1" applyAlignment="1">
      <alignment horizontal="center" vertical="center"/>
    </xf>
    <xf numFmtId="0" fontId="4" fillId="0" borderId="24" xfId="4" applyFont="1" applyFill="1" applyBorder="1" applyAlignment="1">
      <alignment horizontal="left" vertical="center" shrinkToFit="1"/>
    </xf>
    <xf numFmtId="0" fontId="0" fillId="0" borderId="0" xfId="0" applyBorder="1" applyAlignment="1">
      <alignment horizontal="left" vertical="center"/>
    </xf>
    <xf numFmtId="0" fontId="11" fillId="0" borderId="1" xfId="0" applyFont="1" applyBorder="1" applyAlignment="1">
      <alignment vertical="center" shrinkToFit="1"/>
    </xf>
    <xf numFmtId="0" fontId="11" fillId="0" borderId="18" xfId="0" applyFont="1" applyBorder="1" applyAlignment="1">
      <alignment vertical="center" shrinkToFit="1"/>
    </xf>
    <xf numFmtId="0" fontId="0" fillId="0" borderId="18" xfId="0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6" fillId="0" borderId="1" xfId="3" applyFont="1" applyFill="1" applyBorder="1" applyAlignment="1">
      <alignment horizontal="left" vertical="center"/>
    </xf>
    <xf numFmtId="0" fontId="6" fillId="0" borderId="18" xfId="3" applyFont="1" applyFill="1" applyBorder="1" applyAlignment="1">
      <alignment horizontal="left" vertical="center"/>
    </xf>
    <xf numFmtId="0" fontId="4" fillId="0" borderId="1" xfId="4" applyFont="1" applyFill="1" applyBorder="1" applyAlignment="1">
      <alignment vertical="center" shrinkToFit="1"/>
    </xf>
    <xf numFmtId="0" fontId="4" fillId="0" borderId="18" xfId="4" applyFont="1" applyFill="1" applyBorder="1" applyAlignment="1">
      <alignment vertical="center" shrinkToFit="1"/>
    </xf>
    <xf numFmtId="0" fontId="4" fillId="0" borderId="1" xfId="1" applyFont="1" applyFill="1" applyBorder="1" applyAlignment="1">
      <alignment vertical="center" shrinkToFit="1"/>
    </xf>
    <xf numFmtId="0" fontId="6" fillId="0" borderId="17" xfId="3" applyFont="1" applyFill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11" fillId="0" borderId="17" xfId="0" applyFont="1" applyBorder="1" applyAlignment="1">
      <alignment horizontal="left" vertical="center" shrinkToFit="1"/>
    </xf>
    <xf numFmtId="0" fontId="0" fillId="0" borderId="46" xfId="0" applyBorder="1" applyAlignment="1">
      <alignment vertical="center"/>
    </xf>
    <xf numFmtId="0" fontId="0" fillId="0" borderId="58" xfId="0" applyBorder="1" applyAlignment="1">
      <alignment vertical="center"/>
    </xf>
    <xf numFmtId="0" fontId="6" fillId="0" borderId="52" xfId="7" applyFont="1" applyBorder="1" applyAlignment="1">
      <alignment horizontal="center" vertical="center"/>
    </xf>
    <xf numFmtId="0" fontId="14" fillId="0" borderId="53" xfId="7" applyFont="1" applyBorder="1" applyAlignment="1">
      <alignment vertical="center"/>
    </xf>
    <xf numFmtId="0" fontId="6" fillId="0" borderId="25" xfId="7" applyFont="1" applyBorder="1" applyAlignment="1">
      <alignment horizontal="center" vertical="center"/>
    </xf>
    <xf numFmtId="0" fontId="14" fillId="0" borderId="42" xfId="7" applyFont="1" applyBorder="1" applyAlignment="1">
      <alignment vertical="center"/>
    </xf>
    <xf numFmtId="0" fontId="8" fillId="0" borderId="43" xfId="7" applyFont="1" applyBorder="1" applyAlignment="1">
      <alignment horizontal="center" vertical="center" wrapText="1"/>
    </xf>
    <xf numFmtId="0" fontId="0" fillId="0" borderId="50" xfId="0" applyBorder="1" applyAlignment="1">
      <alignment vertical="center"/>
    </xf>
    <xf numFmtId="0" fontId="15" fillId="0" borderId="31" xfId="7" applyFont="1" applyBorder="1" applyAlignment="1">
      <alignment horizontal="left" vertical="center"/>
    </xf>
    <xf numFmtId="0" fontId="14" fillId="0" borderId="45" xfId="7" applyFont="1" applyBorder="1" applyAlignment="1">
      <alignment vertical="center"/>
    </xf>
    <xf numFmtId="0" fontId="15" fillId="0" borderId="47" xfId="7" applyFont="1" applyBorder="1" applyAlignment="1">
      <alignment horizontal="left" vertical="center"/>
    </xf>
    <xf numFmtId="0" fontId="14" fillId="0" borderId="48" xfId="7" applyFont="1" applyBorder="1" applyAlignment="1">
      <alignment vertical="center"/>
    </xf>
    <xf numFmtId="0" fontId="15" fillId="0" borderId="36" xfId="7" applyFont="1" applyBorder="1" applyAlignment="1">
      <alignment horizontal="left" vertical="center"/>
    </xf>
    <xf numFmtId="0" fontId="14" fillId="0" borderId="49" xfId="7" applyFont="1" applyBorder="1" applyAlignment="1">
      <alignment vertical="center"/>
    </xf>
    <xf numFmtId="0" fontId="15" fillId="0" borderId="36" xfId="7" applyFont="1" applyBorder="1" applyAlignment="1">
      <alignment vertical="center"/>
    </xf>
    <xf numFmtId="0" fontId="0" fillId="0" borderId="46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0" fillId="0" borderId="56" xfId="0" applyBorder="1" applyAlignment="1">
      <alignment vertical="center"/>
    </xf>
    <xf numFmtId="0" fontId="0" fillId="0" borderId="57" xfId="0" applyBorder="1" applyAlignment="1">
      <alignment vertical="center"/>
    </xf>
    <xf numFmtId="0" fontId="0" fillId="0" borderId="47" xfId="0" applyBorder="1" applyAlignment="1">
      <alignment vertical="center"/>
    </xf>
    <xf numFmtId="0" fontId="0" fillId="0" borderId="48" xfId="0" applyBorder="1" applyAlignment="1">
      <alignment vertical="center"/>
    </xf>
    <xf numFmtId="0" fontId="4" fillId="0" borderId="43" xfId="7" applyFont="1" applyBorder="1" applyAlignment="1">
      <alignment horizontal="center" vertical="center" wrapText="1"/>
    </xf>
    <xf numFmtId="0" fontId="4" fillId="0" borderId="46" xfId="7" applyFont="1" applyBorder="1" applyAlignment="1">
      <alignment horizontal="center" vertical="center" wrapText="1"/>
    </xf>
    <xf numFmtId="0" fontId="14" fillId="0" borderId="46" xfId="7" applyFont="1" applyBorder="1" applyAlignment="1">
      <alignment vertical="center"/>
    </xf>
    <xf numFmtId="0" fontId="14" fillId="0" borderId="50" xfId="7" applyFont="1" applyBorder="1" applyAlignment="1">
      <alignment vertical="center"/>
    </xf>
    <xf numFmtId="0" fontId="4" fillId="0" borderId="36" xfId="7" applyFont="1" applyBorder="1" applyAlignment="1">
      <alignment horizontal="left" vertical="center"/>
    </xf>
    <xf numFmtId="0" fontId="4" fillId="0" borderId="49" xfId="7" applyFont="1" applyBorder="1" applyAlignment="1">
      <alignment horizontal="left" vertical="center"/>
    </xf>
    <xf numFmtId="0" fontId="15" fillId="0" borderId="49" xfId="7" applyFont="1" applyBorder="1" applyAlignment="1">
      <alignment horizontal="left" vertical="center"/>
    </xf>
    <xf numFmtId="0" fontId="15" fillId="0" borderId="49" xfId="7" applyFont="1" applyBorder="1" applyAlignment="1">
      <alignment vertical="center"/>
    </xf>
    <xf numFmtId="0" fontId="4" fillId="3" borderId="25" xfId="7" applyFont="1" applyFill="1" applyBorder="1" applyAlignment="1">
      <alignment horizontal="center" vertical="center"/>
    </xf>
    <xf numFmtId="0" fontId="13" fillId="0" borderId="25" xfId="7" applyFont="1" applyBorder="1" applyAlignment="1">
      <alignment horizontal="center" vertical="center"/>
    </xf>
    <xf numFmtId="0" fontId="14" fillId="0" borderId="26" xfId="7" applyFont="1" applyBorder="1" applyAlignment="1">
      <alignment vertical="center"/>
    </xf>
    <xf numFmtId="0" fontId="14" fillId="0" borderId="27" xfId="7" applyFont="1" applyBorder="1" applyAlignment="1">
      <alignment vertical="center"/>
    </xf>
    <xf numFmtId="0" fontId="14" fillId="0" borderId="28" xfId="7" applyFont="1" applyBorder="1" applyAlignment="1">
      <alignment vertical="center"/>
    </xf>
    <xf numFmtId="0" fontId="4" fillId="0" borderId="31" xfId="7" applyFont="1" applyBorder="1" applyAlignment="1">
      <alignment horizontal="left" vertical="center"/>
    </xf>
    <xf numFmtId="0" fontId="14" fillId="0" borderId="32" xfId="7" applyFont="1" applyBorder="1" applyAlignment="1">
      <alignment vertical="center"/>
    </xf>
    <xf numFmtId="0" fontId="14" fillId="0" borderId="33" xfId="7" applyFont="1" applyBorder="1" applyAlignment="1">
      <alignment vertical="center"/>
    </xf>
    <xf numFmtId="0" fontId="14" fillId="0" borderId="37" xfId="7" applyFont="1" applyBorder="1" applyAlignment="1">
      <alignment vertical="center"/>
    </xf>
    <xf numFmtId="0" fontId="14" fillId="0" borderId="38" xfId="7" applyFont="1" applyBorder="1" applyAlignment="1">
      <alignment vertical="center"/>
    </xf>
    <xf numFmtId="0" fontId="4" fillId="0" borderId="36" xfId="7" applyFont="1" applyBorder="1" applyAlignment="1">
      <alignment vertical="center"/>
    </xf>
    <xf numFmtId="0" fontId="8" fillId="0" borderId="46" xfId="7" applyFont="1" applyBorder="1" applyAlignment="1">
      <alignment horizontal="center" vertical="center" wrapText="1"/>
    </xf>
    <xf numFmtId="0" fontId="4" fillId="0" borderId="62" xfId="7" applyFont="1" applyBorder="1" applyAlignment="1">
      <alignment horizontal="left" vertical="center"/>
    </xf>
    <xf numFmtId="0" fontId="4" fillId="0" borderId="35" xfId="7" applyFont="1" applyBorder="1" applyAlignment="1">
      <alignment horizontal="left" vertical="center"/>
    </xf>
    <xf numFmtId="0" fontId="4" fillId="0" borderId="63" xfId="7" applyFont="1" applyBorder="1" applyAlignment="1">
      <alignment horizontal="left" vertical="center"/>
    </xf>
    <xf numFmtId="0" fontId="14" fillId="0" borderId="40" xfId="7" applyFont="1" applyBorder="1" applyAlignment="1">
      <alignment vertical="center"/>
    </xf>
    <xf numFmtId="0" fontId="0" fillId="0" borderId="49" xfId="0" applyBorder="1" applyAlignment="1">
      <alignment horizontal="left" vertical="center"/>
    </xf>
    <xf numFmtId="0" fontId="4" fillId="0" borderId="60" xfId="7" applyFont="1" applyBorder="1" applyAlignment="1">
      <alignment horizontal="left" vertical="center"/>
    </xf>
    <xf numFmtId="0" fontId="4" fillId="0" borderId="61" xfId="7" applyFont="1" applyBorder="1" applyAlignment="1">
      <alignment horizontal="left" vertical="center"/>
    </xf>
    <xf numFmtId="0" fontId="4" fillId="0" borderId="47" xfId="7" applyFont="1" applyBorder="1" applyAlignment="1">
      <alignment horizontal="left" vertical="center"/>
    </xf>
    <xf numFmtId="0" fontId="4" fillId="0" borderId="48" xfId="7" applyFont="1" applyBorder="1" applyAlignment="1">
      <alignment horizontal="left" vertical="center"/>
    </xf>
    <xf numFmtId="0" fontId="4" fillId="0" borderId="37" xfId="7" applyFont="1" applyBorder="1" applyAlignment="1">
      <alignment horizontal="left" vertical="center"/>
    </xf>
    <xf numFmtId="0" fontId="0" fillId="0" borderId="37" xfId="0" applyBorder="1" applyAlignment="1">
      <alignment horizontal="left" vertical="center"/>
    </xf>
    <xf numFmtId="0" fontId="6" fillId="0" borderId="17" xfId="1" applyFont="1" applyBorder="1" applyAlignment="1">
      <alignment horizontal="center" vertical="center"/>
    </xf>
    <xf numFmtId="0" fontId="4" fillId="0" borderId="17" xfId="1" applyFont="1" applyBorder="1" applyAlignment="1">
      <alignment horizontal="center" vertical="center" wrapText="1"/>
    </xf>
    <xf numFmtId="0" fontId="7" fillId="0" borderId="17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 wrapText="1"/>
    </xf>
    <xf numFmtId="0" fontId="8" fillId="0" borderId="17" xfId="2" applyFont="1" applyBorder="1" applyAlignment="1">
      <alignment horizontal="center" vertical="center"/>
    </xf>
    <xf numFmtId="0" fontId="11" fillId="0" borderId="17" xfId="8" applyFont="1" applyBorder="1" applyAlignment="1">
      <alignment horizontal="center" vertical="center" wrapText="1"/>
    </xf>
    <xf numFmtId="0" fontId="25" fillId="0" borderId="17" xfId="8" applyFont="1" applyBorder="1" applyAlignment="1">
      <alignment horizontal="center"/>
    </xf>
    <xf numFmtId="3" fontId="11" fillId="0" borderId="17" xfId="8" applyNumberFormat="1" applyFont="1" applyBorder="1" applyAlignment="1">
      <alignment horizontal="center" vertical="center"/>
    </xf>
    <xf numFmtId="0" fontId="4" fillId="0" borderId="17" xfId="4" applyFont="1" applyFill="1" applyBorder="1" applyAlignment="1">
      <alignment horizontal="center" vertical="center"/>
    </xf>
  </cellXfs>
  <cellStyles count="65">
    <cellStyle name="쉼표 [0]" xfId="6" builtinId="6"/>
    <cellStyle name="쉼표 [0] 2" xfId="5"/>
    <cellStyle name="쉼표 [0] 2 2" xfId="10"/>
    <cellStyle name="표준" xfId="0" builtinId="0"/>
    <cellStyle name="표준 10" xfId="11"/>
    <cellStyle name="표준 10 2" xfId="9"/>
    <cellStyle name="표준 11" xfId="12"/>
    <cellStyle name="표준 11 2" xfId="13"/>
    <cellStyle name="표준 12" xfId="14"/>
    <cellStyle name="표준 12 2" xfId="15"/>
    <cellStyle name="표준 13" xfId="16"/>
    <cellStyle name="표준 13 2" xfId="17"/>
    <cellStyle name="표준 14" xfId="18"/>
    <cellStyle name="표준 14 2" xfId="19"/>
    <cellStyle name="표준 15" xfId="20"/>
    <cellStyle name="표준 15 2" xfId="21"/>
    <cellStyle name="표준 16" xfId="22"/>
    <cellStyle name="표준 16 2" xfId="23"/>
    <cellStyle name="표준 17" xfId="24"/>
    <cellStyle name="표준 17 2" xfId="25"/>
    <cellStyle name="표준 18" xfId="26"/>
    <cellStyle name="표준 18 2" xfId="27"/>
    <cellStyle name="표준 19" xfId="28"/>
    <cellStyle name="표준 19 2" xfId="29"/>
    <cellStyle name="표준 2" xfId="2"/>
    <cellStyle name="표준 2 2" xfId="30"/>
    <cellStyle name="표준 20" xfId="31"/>
    <cellStyle name="표준 20 2" xfId="32"/>
    <cellStyle name="표준 21" xfId="33"/>
    <cellStyle name="표준 21 2" xfId="34"/>
    <cellStyle name="표준 22" xfId="35"/>
    <cellStyle name="표준 22 2" xfId="36"/>
    <cellStyle name="표준 23" xfId="37"/>
    <cellStyle name="표준 23 2" xfId="38"/>
    <cellStyle name="표준 24" xfId="39"/>
    <cellStyle name="표준 24 2" xfId="40"/>
    <cellStyle name="표준 25" xfId="41"/>
    <cellStyle name="표준 25 2" xfId="42"/>
    <cellStyle name="표준 26" xfId="43"/>
    <cellStyle name="표준 26 2" xfId="44"/>
    <cellStyle name="표준 27" xfId="45"/>
    <cellStyle name="표준 27 2" xfId="46"/>
    <cellStyle name="표준 28" xfId="47"/>
    <cellStyle name="표준 28 2" xfId="48"/>
    <cellStyle name="표준 29" xfId="49"/>
    <cellStyle name="표준 29 2" xfId="50"/>
    <cellStyle name="표준 3" xfId="7"/>
    <cellStyle name="표준 30" xfId="51"/>
    <cellStyle name="표준 31" xfId="52"/>
    <cellStyle name="표준 32" xfId="53"/>
    <cellStyle name="표준 4" xfId="8"/>
    <cellStyle name="표준 4 2" xfId="54"/>
    <cellStyle name="표준 5" xfId="55"/>
    <cellStyle name="표준 5 2" xfId="56"/>
    <cellStyle name="표준 6" xfId="57"/>
    <cellStyle name="표준 6 2" xfId="58"/>
    <cellStyle name="표준 7" xfId="59"/>
    <cellStyle name="표준 7 2" xfId="60"/>
    <cellStyle name="표준 8" xfId="61"/>
    <cellStyle name="표준 8 2" xfId="62"/>
    <cellStyle name="표준 9" xfId="63"/>
    <cellStyle name="표준 9 2" xfId="64"/>
    <cellStyle name="표준_1차관실업무추진비(월별경리계용4-4분기)" xfId="1"/>
    <cellStyle name="표준_1차관실업무추진비사용내역(06년2분기)-2" xfId="4"/>
    <cellStyle name="표준_2006-1분기(경리계용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3"/>
  <sheetViews>
    <sheetView zoomScale="85" zoomScaleNormal="85" workbookViewId="0">
      <selection activeCell="G12" sqref="G12"/>
    </sheetView>
  </sheetViews>
  <sheetFormatPr defaultRowHeight="16.5"/>
  <cols>
    <col min="1" max="1" width="39.375" customWidth="1"/>
    <col min="2" max="2" width="11.625" customWidth="1"/>
    <col min="3" max="3" width="29.5" customWidth="1"/>
    <col min="4" max="4" width="10.875" customWidth="1"/>
    <col min="5" max="5" width="17.625" bestFit="1" customWidth="1"/>
    <col min="7" max="7" width="11.5" bestFit="1" customWidth="1"/>
  </cols>
  <sheetData>
    <row r="1" spans="1:7" ht="27">
      <c r="A1" s="154" t="s">
        <v>23</v>
      </c>
      <c r="B1" s="155"/>
      <c r="C1" s="155"/>
      <c r="D1" s="155"/>
      <c r="E1" s="156"/>
    </row>
    <row r="2" spans="1:7">
      <c r="A2" s="1"/>
      <c r="B2" s="2"/>
      <c r="C2" s="1"/>
      <c r="D2" s="1"/>
      <c r="E2" s="1"/>
    </row>
    <row r="3" spans="1:7" ht="22.5">
      <c r="A3" s="3" t="s">
        <v>0</v>
      </c>
      <c r="B3" s="2"/>
      <c r="C3" s="1"/>
      <c r="D3" s="1"/>
      <c r="E3" s="4" t="s">
        <v>1</v>
      </c>
    </row>
    <row r="4" spans="1:7">
      <c r="A4" s="157" t="s">
        <v>2</v>
      </c>
      <c r="B4" s="158"/>
      <c r="C4" s="159"/>
      <c r="D4" s="5" t="s">
        <v>3</v>
      </c>
      <c r="E4" s="6" t="s">
        <v>4</v>
      </c>
    </row>
    <row r="5" spans="1:7">
      <c r="A5" s="160" t="s">
        <v>14</v>
      </c>
      <c r="B5" s="161"/>
      <c r="C5" s="162"/>
      <c r="D5" s="7">
        <f>COUNTA(E11:E23)</f>
        <v>13</v>
      </c>
      <c r="E5" s="8">
        <f>E24</f>
        <v>2926115</v>
      </c>
    </row>
    <row r="6" spans="1:7">
      <c r="A6" s="163" t="s">
        <v>5</v>
      </c>
      <c r="B6" s="164"/>
      <c r="C6" s="165"/>
      <c r="D6" s="9">
        <v>12</v>
      </c>
      <c r="E6" s="10">
        <f>E37</f>
        <v>2970350</v>
      </c>
    </row>
    <row r="7" spans="1:7">
      <c r="A7" s="166" t="s">
        <v>6</v>
      </c>
      <c r="B7" s="167"/>
      <c r="C7" s="168"/>
      <c r="D7" s="11">
        <f>D5+D6</f>
        <v>25</v>
      </c>
      <c r="E7" s="12">
        <f>E5+E6</f>
        <v>5896465</v>
      </c>
    </row>
    <row r="8" spans="1:7">
      <c r="A8" s="1"/>
      <c r="B8" s="2"/>
      <c r="C8" s="1"/>
      <c r="D8" s="1"/>
      <c r="E8" s="1"/>
    </row>
    <row r="9" spans="1:7" ht="22.5">
      <c r="A9" s="3" t="s">
        <v>7</v>
      </c>
      <c r="B9" s="2"/>
      <c r="C9" s="1"/>
      <c r="D9" s="1"/>
      <c r="E9" s="1"/>
    </row>
    <row r="10" spans="1:7" ht="21.75" customHeight="1">
      <c r="A10" s="21" t="s">
        <v>8</v>
      </c>
      <c r="B10" s="21" t="s">
        <v>9</v>
      </c>
      <c r="C10" s="169" t="s">
        <v>10</v>
      </c>
      <c r="D10" s="169"/>
      <c r="E10" s="21" t="s">
        <v>11</v>
      </c>
    </row>
    <row r="11" spans="1:7" ht="21.75" customHeight="1">
      <c r="A11" s="138" t="s">
        <v>15</v>
      </c>
      <c r="B11" s="14">
        <v>43559</v>
      </c>
      <c r="C11" s="170" t="s">
        <v>26</v>
      </c>
      <c r="D11" s="136"/>
      <c r="E11" s="18">
        <v>416000</v>
      </c>
    </row>
    <row r="12" spans="1:7" ht="21.75" customHeight="1">
      <c r="A12" s="139"/>
      <c r="B12" s="14">
        <v>43563</v>
      </c>
      <c r="C12" s="135" t="s">
        <v>28</v>
      </c>
      <c r="D12" s="137"/>
      <c r="E12" s="15">
        <v>91000</v>
      </c>
    </row>
    <row r="13" spans="1:7" ht="21.75" customHeight="1">
      <c r="A13" s="139"/>
      <c r="B13" s="19">
        <v>43564</v>
      </c>
      <c r="C13" s="171" t="s">
        <v>30</v>
      </c>
      <c r="D13" s="172"/>
      <c r="E13" s="48">
        <v>88000</v>
      </c>
    </row>
    <row r="14" spans="1:7" ht="21.75" customHeight="1">
      <c r="A14" s="139"/>
      <c r="B14" s="19">
        <v>43564</v>
      </c>
      <c r="C14" s="173" t="s">
        <v>18</v>
      </c>
      <c r="D14" s="172"/>
      <c r="E14" s="20">
        <v>336500</v>
      </c>
    </row>
    <row r="15" spans="1:7" ht="21.75" customHeight="1">
      <c r="A15" s="139"/>
      <c r="B15" s="14">
        <v>43565</v>
      </c>
      <c r="C15" s="135" t="s">
        <v>32</v>
      </c>
      <c r="D15" s="137"/>
      <c r="E15" s="15">
        <v>440000</v>
      </c>
    </row>
    <row r="16" spans="1:7" ht="21.75" customHeight="1">
      <c r="A16" s="139"/>
      <c r="B16" s="17">
        <v>43566</v>
      </c>
      <c r="C16" s="133" t="s">
        <v>42</v>
      </c>
      <c r="D16" s="134"/>
      <c r="E16" s="20">
        <v>70000</v>
      </c>
      <c r="G16" s="13"/>
    </row>
    <row r="17" spans="1:7" ht="21.75" customHeight="1">
      <c r="A17" s="139"/>
      <c r="B17" s="14">
        <v>43567</v>
      </c>
      <c r="C17" s="133" t="s">
        <v>18</v>
      </c>
      <c r="D17" s="134"/>
      <c r="E17" s="15">
        <v>207500</v>
      </c>
    </row>
    <row r="18" spans="1:7" ht="21.75" customHeight="1">
      <c r="A18" s="139"/>
      <c r="B18" s="14">
        <v>43574</v>
      </c>
      <c r="C18" s="135" t="s">
        <v>37</v>
      </c>
      <c r="D18" s="136"/>
      <c r="E18" s="15">
        <v>56638</v>
      </c>
    </row>
    <row r="19" spans="1:7" ht="21.75" customHeight="1">
      <c r="A19" s="139"/>
      <c r="B19" s="14">
        <v>43577</v>
      </c>
      <c r="C19" s="135" t="s">
        <v>38</v>
      </c>
      <c r="D19" s="137"/>
      <c r="E19" s="15">
        <v>479477</v>
      </c>
    </row>
    <row r="20" spans="1:7" ht="21.75" customHeight="1">
      <c r="A20" s="139"/>
      <c r="B20" s="14">
        <v>43579</v>
      </c>
      <c r="C20" s="135" t="s">
        <v>39</v>
      </c>
      <c r="D20" s="137"/>
      <c r="E20" s="20">
        <v>232000</v>
      </c>
    </row>
    <row r="21" spans="1:7" ht="21.75" customHeight="1">
      <c r="A21" s="139"/>
      <c r="B21" s="45">
        <v>43580</v>
      </c>
      <c r="C21" s="144" t="s">
        <v>20</v>
      </c>
      <c r="D21" s="134"/>
      <c r="E21" s="47">
        <v>306000</v>
      </c>
    </row>
    <row r="22" spans="1:7" ht="21.75" customHeight="1">
      <c r="A22" s="139"/>
      <c r="B22" s="14">
        <v>43584</v>
      </c>
      <c r="C22" s="145" t="s">
        <v>44</v>
      </c>
      <c r="D22" s="145"/>
      <c r="E22" s="46">
        <v>113000</v>
      </c>
    </row>
    <row r="23" spans="1:7" ht="21.75" customHeight="1">
      <c r="A23" s="139"/>
      <c r="B23" s="17">
        <v>43585</v>
      </c>
      <c r="C23" s="149" t="s">
        <v>43</v>
      </c>
      <c r="D23" s="150"/>
      <c r="E23" s="18">
        <v>90000</v>
      </c>
    </row>
    <row r="24" spans="1:7" ht="21.75" customHeight="1">
      <c r="A24" s="140"/>
      <c r="B24" s="22" t="s">
        <v>12</v>
      </c>
      <c r="C24" s="147"/>
      <c r="D24" s="148"/>
      <c r="E24" s="16">
        <f>SUM(E11:E23)</f>
        <v>2926115</v>
      </c>
      <c r="G24" s="13"/>
    </row>
    <row r="25" spans="1:7" ht="21.75" customHeight="1">
      <c r="A25" s="141" t="s">
        <v>92</v>
      </c>
      <c r="B25" s="17">
        <v>43557</v>
      </c>
      <c r="C25" s="131" t="s">
        <v>24</v>
      </c>
      <c r="D25" s="131"/>
      <c r="E25" s="46">
        <v>149250</v>
      </c>
    </row>
    <row r="26" spans="1:7" ht="21.75" customHeight="1">
      <c r="A26" s="142"/>
      <c r="B26" s="17">
        <v>43557</v>
      </c>
      <c r="C26" s="132" t="s">
        <v>31</v>
      </c>
      <c r="D26" s="132"/>
      <c r="E26" s="46">
        <v>89100</v>
      </c>
    </row>
    <row r="27" spans="1:7" ht="21.75" customHeight="1">
      <c r="A27" s="142"/>
      <c r="B27" s="14">
        <v>43559</v>
      </c>
      <c r="C27" s="153" t="s">
        <v>29</v>
      </c>
      <c r="D27" s="152"/>
      <c r="E27" s="18">
        <v>290000</v>
      </c>
    </row>
    <row r="28" spans="1:7" ht="21.75" customHeight="1">
      <c r="A28" s="142"/>
      <c r="B28" s="17">
        <v>43560</v>
      </c>
      <c r="C28" s="132" t="s">
        <v>27</v>
      </c>
      <c r="D28" s="132"/>
      <c r="E28" s="50">
        <v>390000</v>
      </c>
    </row>
    <row r="29" spans="1:7" ht="21.75" customHeight="1">
      <c r="A29" s="142"/>
      <c r="B29" s="19">
        <v>43565</v>
      </c>
      <c r="C29" s="146" t="s">
        <v>25</v>
      </c>
      <c r="D29" s="146"/>
      <c r="E29" s="48">
        <v>450000</v>
      </c>
    </row>
    <row r="30" spans="1:7" ht="21.75" customHeight="1">
      <c r="A30" s="142"/>
      <c r="B30" s="19">
        <v>43566</v>
      </c>
      <c r="C30" s="146" t="s">
        <v>33</v>
      </c>
      <c r="D30" s="146"/>
      <c r="E30" s="48">
        <v>227000</v>
      </c>
    </row>
    <row r="31" spans="1:7" ht="21.75" customHeight="1">
      <c r="A31" s="142"/>
      <c r="B31" s="14">
        <v>43567</v>
      </c>
      <c r="C31" s="145" t="s">
        <v>19</v>
      </c>
      <c r="D31" s="145"/>
      <c r="E31" s="46">
        <v>235000</v>
      </c>
    </row>
    <row r="32" spans="1:7" ht="21.75" customHeight="1">
      <c r="A32" s="142"/>
      <c r="B32" s="14">
        <v>43570</v>
      </c>
      <c r="C32" s="145" t="s">
        <v>34</v>
      </c>
      <c r="D32" s="145"/>
      <c r="E32" s="46">
        <v>423000</v>
      </c>
      <c r="G32" s="49"/>
    </row>
    <row r="33" spans="1:7" ht="21.75" customHeight="1">
      <c r="A33" s="142"/>
      <c r="B33" s="14">
        <v>43570</v>
      </c>
      <c r="C33" s="151" t="s">
        <v>35</v>
      </c>
      <c r="D33" s="152"/>
      <c r="E33" s="15">
        <v>158000</v>
      </c>
    </row>
    <row r="34" spans="1:7" ht="21.75" customHeight="1">
      <c r="A34" s="142"/>
      <c r="B34" s="17">
        <v>43571</v>
      </c>
      <c r="C34" s="131" t="s">
        <v>36</v>
      </c>
      <c r="D34" s="131"/>
      <c r="E34" s="46">
        <v>52000</v>
      </c>
    </row>
    <row r="35" spans="1:7" ht="21.75" customHeight="1">
      <c r="A35" s="142"/>
      <c r="B35" s="14">
        <v>43580</v>
      </c>
      <c r="C35" s="145" t="s">
        <v>40</v>
      </c>
      <c r="D35" s="145"/>
      <c r="E35" s="46">
        <v>100000</v>
      </c>
      <c r="G35" s="49"/>
    </row>
    <row r="36" spans="1:7" ht="21.75" customHeight="1">
      <c r="A36" s="142"/>
      <c r="B36" s="14">
        <v>43581</v>
      </c>
      <c r="C36" s="145" t="s">
        <v>41</v>
      </c>
      <c r="D36" s="145"/>
      <c r="E36" s="46">
        <v>407000</v>
      </c>
    </row>
    <row r="37" spans="1:7" ht="21.75" customHeight="1">
      <c r="A37" s="143"/>
      <c r="B37" s="40" t="s">
        <v>12</v>
      </c>
      <c r="C37" s="130"/>
      <c r="D37" s="130"/>
      <c r="E37" s="16">
        <f>SUM(E25:E36)</f>
        <v>2970350</v>
      </c>
    </row>
    <row r="38" spans="1:7">
      <c r="A38" s="33"/>
      <c r="B38" s="34"/>
      <c r="C38" s="35"/>
      <c r="D38" s="35"/>
      <c r="E38" s="36"/>
    </row>
    <row r="39" spans="1:7">
      <c r="A39" s="27"/>
      <c r="B39" s="28"/>
      <c r="C39" s="29"/>
      <c r="D39" s="29"/>
      <c r="E39" s="30"/>
    </row>
    <row r="40" spans="1:7">
      <c r="A40" s="27"/>
      <c r="B40" s="28"/>
      <c r="C40" s="29"/>
      <c r="D40" s="29"/>
      <c r="E40" s="30"/>
    </row>
    <row r="41" spans="1:7">
      <c r="A41" s="27"/>
      <c r="B41" s="28"/>
      <c r="C41" s="29"/>
      <c r="D41" s="29"/>
      <c r="E41" s="30"/>
    </row>
    <row r="42" spans="1:7">
      <c r="A42" s="27"/>
      <c r="B42" s="28"/>
      <c r="C42" s="29"/>
      <c r="D42" s="29"/>
      <c r="E42" s="30"/>
    </row>
    <row r="43" spans="1:7">
      <c r="A43" s="27"/>
      <c r="B43" s="31"/>
      <c r="C43" s="31"/>
      <c r="D43" s="31"/>
      <c r="E43" s="32"/>
    </row>
  </sheetData>
  <mergeCells count="35">
    <mergeCell ref="C10:D10"/>
    <mergeCell ref="C20:D20"/>
    <mergeCell ref="C11:D11"/>
    <mergeCell ref="C12:D12"/>
    <mergeCell ref="C13:D13"/>
    <mergeCell ref="C15:D15"/>
    <mergeCell ref="C16:D16"/>
    <mergeCell ref="C14:D14"/>
    <mergeCell ref="A1:E1"/>
    <mergeCell ref="A4:C4"/>
    <mergeCell ref="A5:C5"/>
    <mergeCell ref="A6:C6"/>
    <mergeCell ref="A7:C7"/>
    <mergeCell ref="A11:A24"/>
    <mergeCell ref="A25:A37"/>
    <mergeCell ref="C21:D21"/>
    <mergeCell ref="C31:D31"/>
    <mergeCell ref="C30:D30"/>
    <mergeCell ref="C24:D24"/>
    <mergeCell ref="C23:D23"/>
    <mergeCell ref="C28:D28"/>
    <mergeCell ref="C29:D29"/>
    <mergeCell ref="C32:D32"/>
    <mergeCell ref="C35:D35"/>
    <mergeCell ref="C36:D36"/>
    <mergeCell ref="C33:D33"/>
    <mergeCell ref="C27:D27"/>
    <mergeCell ref="C34:D34"/>
    <mergeCell ref="C22:D22"/>
    <mergeCell ref="C37:D37"/>
    <mergeCell ref="C25:D25"/>
    <mergeCell ref="C26:D26"/>
    <mergeCell ref="C17:D17"/>
    <mergeCell ref="C18:D18"/>
    <mergeCell ref="C19:D1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2"/>
  <sheetViews>
    <sheetView zoomScale="85" zoomScaleNormal="85" workbookViewId="0">
      <selection activeCell="A42" sqref="A42"/>
    </sheetView>
  </sheetViews>
  <sheetFormatPr defaultRowHeight="16.5"/>
  <cols>
    <col min="1" max="1" width="39.375" customWidth="1"/>
    <col min="2" max="2" width="13.25" bestFit="1" customWidth="1"/>
    <col min="3" max="3" width="29.5" customWidth="1"/>
    <col min="4" max="4" width="7.875" bestFit="1" customWidth="1"/>
    <col min="5" max="5" width="14.5" bestFit="1" customWidth="1"/>
    <col min="7" max="7" width="9.875" bestFit="1" customWidth="1"/>
  </cols>
  <sheetData>
    <row r="1" spans="1:5" ht="27">
      <c r="A1" s="154" t="s">
        <v>22</v>
      </c>
      <c r="B1" s="155"/>
      <c r="C1" s="155"/>
      <c r="D1" s="155"/>
      <c r="E1" s="156"/>
    </row>
    <row r="2" spans="1:5">
      <c r="A2" s="1"/>
      <c r="B2" s="2"/>
      <c r="C2" s="1"/>
      <c r="D2" s="1"/>
      <c r="E2" s="1"/>
    </row>
    <row r="3" spans="1:5" ht="22.5">
      <c r="A3" s="3" t="s">
        <v>0</v>
      </c>
      <c r="B3" s="2"/>
      <c r="C3" s="1"/>
      <c r="D3" s="1"/>
      <c r="E3" s="4" t="s">
        <v>1</v>
      </c>
    </row>
    <row r="4" spans="1:5">
      <c r="A4" s="157" t="s">
        <v>2</v>
      </c>
      <c r="B4" s="158"/>
      <c r="C4" s="159"/>
      <c r="D4" s="5" t="s">
        <v>3</v>
      </c>
      <c r="E4" s="6" t="s">
        <v>4</v>
      </c>
    </row>
    <row r="5" spans="1:5">
      <c r="A5" s="160" t="s">
        <v>14</v>
      </c>
      <c r="B5" s="161"/>
      <c r="C5" s="162"/>
      <c r="D5" s="7">
        <v>14</v>
      </c>
      <c r="E5" s="8">
        <f>E25</f>
        <v>3360500</v>
      </c>
    </row>
    <row r="6" spans="1:5">
      <c r="A6" s="163" t="s">
        <v>5</v>
      </c>
      <c r="B6" s="164"/>
      <c r="C6" s="165"/>
      <c r="D6" s="9">
        <v>15</v>
      </c>
      <c r="E6" s="10">
        <f>E41</f>
        <v>3875400</v>
      </c>
    </row>
    <row r="7" spans="1:5">
      <c r="A7" s="166" t="s">
        <v>6</v>
      </c>
      <c r="B7" s="167"/>
      <c r="C7" s="168"/>
      <c r="D7" s="11">
        <f>D5+D6</f>
        <v>29</v>
      </c>
      <c r="E7" s="12">
        <f>E5+E6</f>
        <v>7235900</v>
      </c>
    </row>
    <row r="8" spans="1:5">
      <c r="A8" s="1"/>
      <c r="B8" s="2"/>
      <c r="C8" s="1"/>
      <c r="D8" s="1"/>
      <c r="E8" s="1"/>
    </row>
    <row r="9" spans="1:5" ht="22.5">
      <c r="A9" s="3" t="s">
        <v>7</v>
      </c>
      <c r="B9" s="2"/>
      <c r="C9" s="1"/>
      <c r="D9" s="1"/>
      <c r="E9" s="1"/>
    </row>
    <row r="10" spans="1:5" ht="21.75" customHeight="1">
      <c r="A10" s="23" t="s">
        <v>8</v>
      </c>
      <c r="B10" s="23" t="s">
        <v>9</v>
      </c>
      <c r="C10" s="169" t="s">
        <v>10</v>
      </c>
      <c r="D10" s="169"/>
      <c r="E10" s="23" t="s">
        <v>11</v>
      </c>
    </row>
    <row r="11" spans="1:5" ht="21.75" customHeight="1">
      <c r="A11" s="138" t="s">
        <v>15</v>
      </c>
      <c r="B11" s="14">
        <v>43586</v>
      </c>
      <c r="C11" s="175" t="s">
        <v>18</v>
      </c>
      <c r="D11" s="137"/>
      <c r="E11" s="15">
        <v>291000</v>
      </c>
    </row>
    <row r="12" spans="1:5" ht="21.75" customHeight="1">
      <c r="A12" s="139"/>
      <c r="B12" s="17">
        <v>43587</v>
      </c>
      <c r="C12" s="183" t="s">
        <v>47</v>
      </c>
      <c r="D12" s="184"/>
      <c r="E12" s="43">
        <v>243500</v>
      </c>
    </row>
    <row r="13" spans="1:5" ht="21.75" customHeight="1">
      <c r="A13" s="139"/>
      <c r="B13" s="14">
        <v>43588</v>
      </c>
      <c r="C13" s="175" t="s">
        <v>48</v>
      </c>
      <c r="D13" s="137"/>
      <c r="E13" s="18">
        <v>141000</v>
      </c>
    </row>
    <row r="14" spans="1:5" ht="21.75" customHeight="1">
      <c r="A14" s="139"/>
      <c r="B14" s="17">
        <v>43593</v>
      </c>
      <c r="C14" s="175" t="s">
        <v>50</v>
      </c>
      <c r="D14" s="176"/>
      <c r="E14" s="18">
        <v>100000</v>
      </c>
    </row>
    <row r="15" spans="1:5" ht="21.75" customHeight="1">
      <c r="A15" s="139"/>
      <c r="B15" s="17">
        <v>43595</v>
      </c>
      <c r="C15" s="191" t="s">
        <v>71</v>
      </c>
      <c r="D15" s="137"/>
      <c r="E15" s="15">
        <v>226000</v>
      </c>
    </row>
    <row r="16" spans="1:5" ht="21.75" customHeight="1">
      <c r="A16" s="139"/>
      <c r="B16" s="17">
        <v>43601</v>
      </c>
      <c r="C16" s="175" t="s">
        <v>54</v>
      </c>
      <c r="D16" s="176"/>
      <c r="E16" s="18">
        <v>263000</v>
      </c>
    </row>
    <row r="17" spans="1:12" ht="21.75" customHeight="1">
      <c r="A17" s="139"/>
      <c r="B17" s="17">
        <v>43602</v>
      </c>
      <c r="C17" s="175" t="s">
        <v>56</v>
      </c>
      <c r="D17" s="176"/>
      <c r="E17" s="18">
        <v>289000</v>
      </c>
    </row>
    <row r="18" spans="1:12" ht="21.75" customHeight="1">
      <c r="A18" s="139"/>
      <c r="B18" s="17">
        <v>43606</v>
      </c>
      <c r="C18" s="175" t="s">
        <v>58</v>
      </c>
      <c r="D18" s="176"/>
      <c r="E18" s="18">
        <v>323000</v>
      </c>
    </row>
    <row r="19" spans="1:12" ht="21.75" customHeight="1">
      <c r="A19" s="139"/>
      <c r="B19" s="19">
        <v>43607</v>
      </c>
      <c r="C19" s="189" t="s">
        <v>60</v>
      </c>
      <c r="D19" s="190"/>
      <c r="E19" s="20">
        <v>319000</v>
      </c>
    </row>
    <row r="20" spans="1:12" ht="21.75" customHeight="1">
      <c r="A20" s="139"/>
      <c r="B20" s="19">
        <v>43612</v>
      </c>
      <c r="C20" s="189" t="s">
        <v>63</v>
      </c>
      <c r="D20" s="190"/>
      <c r="E20" s="20">
        <v>124000</v>
      </c>
    </row>
    <row r="21" spans="1:12" ht="21.75" customHeight="1">
      <c r="A21" s="139"/>
      <c r="B21" s="19">
        <v>43613</v>
      </c>
      <c r="C21" s="171" t="s">
        <v>72</v>
      </c>
      <c r="D21" s="172"/>
      <c r="E21" s="20">
        <v>115000</v>
      </c>
    </row>
    <row r="22" spans="1:12" ht="21.75" customHeight="1">
      <c r="A22" s="139"/>
      <c r="B22" s="17">
        <v>43614</v>
      </c>
      <c r="C22" s="175" t="s">
        <v>68</v>
      </c>
      <c r="D22" s="176"/>
      <c r="E22" s="18">
        <v>250000</v>
      </c>
    </row>
    <row r="23" spans="1:12" ht="21.75" customHeight="1">
      <c r="A23" s="139"/>
      <c r="B23" s="17">
        <v>43615</v>
      </c>
      <c r="C23" s="175" t="s">
        <v>69</v>
      </c>
      <c r="D23" s="176"/>
      <c r="E23" s="18">
        <v>336000</v>
      </c>
    </row>
    <row r="24" spans="1:12" ht="21.75" customHeight="1">
      <c r="A24" s="139"/>
      <c r="B24" s="17">
        <v>43616</v>
      </c>
      <c r="C24" s="175" t="s">
        <v>70</v>
      </c>
      <c r="D24" s="176"/>
      <c r="E24" s="18">
        <v>340000</v>
      </c>
    </row>
    <row r="25" spans="1:12" ht="21.75" customHeight="1">
      <c r="A25" s="140"/>
      <c r="B25" s="22" t="s">
        <v>12</v>
      </c>
      <c r="C25" s="187"/>
      <c r="D25" s="188"/>
      <c r="E25" s="16">
        <f>SUM(E11:E24)</f>
        <v>3360500</v>
      </c>
    </row>
    <row r="26" spans="1:12" ht="21.75" customHeight="1">
      <c r="A26" s="142" t="s">
        <v>93</v>
      </c>
      <c r="B26" s="14">
        <v>43586</v>
      </c>
      <c r="C26" s="145" t="s">
        <v>45</v>
      </c>
      <c r="D26" s="131"/>
      <c r="E26" s="15">
        <v>384000</v>
      </c>
    </row>
    <row r="27" spans="1:12" ht="21.75" customHeight="1">
      <c r="A27" s="142"/>
      <c r="B27" s="14">
        <v>43587</v>
      </c>
      <c r="C27" s="145" t="s">
        <v>46</v>
      </c>
      <c r="D27" s="131"/>
      <c r="E27" s="15">
        <v>406000</v>
      </c>
      <c r="J27" s="42"/>
      <c r="K27" s="174"/>
      <c r="L27" s="174"/>
    </row>
    <row r="28" spans="1:12" ht="21.75" customHeight="1">
      <c r="A28" s="142"/>
      <c r="B28" s="17">
        <v>43592</v>
      </c>
      <c r="C28" s="132" t="s">
        <v>49</v>
      </c>
      <c r="D28" s="132"/>
      <c r="E28" s="18">
        <v>385000</v>
      </c>
      <c r="G28" s="49">
        <f>7235900-E7</f>
        <v>0</v>
      </c>
    </row>
    <row r="29" spans="1:12" ht="21.75" customHeight="1">
      <c r="A29" s="142"/>
      <c r="B29" s="19">
        <v>43599</v>
      </c>
      <c r="C29" s="146" t="s">
        <v>51</v>
      </c>
      <c r="D29" s="146"/>
      <c r="E29" s="20">
        <v>165000</v>
      </c>
    </row>
    <row r="30" spans="1:12" ht="21.75" customHeight="1">
      <c r="A30" s="142"/>
      <c r="B30" s="19">
        <v>43600</v>
      </c>
      <c r="C30" s="146" t="s">
        <v>52</v>
      </c>
      <c r="D30" s="146"/>
      <c r="E30" s="20">
        <v>455000</v>
      </c>
    </row>
    <row r="31" spans="1:12" ht="21.75" customHeight="1">
      <c r="A31" s="142"/>
      <c r="B31" s="17">
        <v>43601</v>
      </c>
      <c r="C31" s="132" t="s">
        <v>53</v>
      </c>
      <c r="D31" s="132"/>
      <c r="E31" s="18">
        <v>261000</v>
      </c>
    </row>
    <row r="32" spans="1:12" ht="21.75" customHeight="1">
      <c r="A32" s="142"/>
      <c r="B32" s="19">
        <v>43605</v>
      </c>
      <c r="C32" s="146" t="s">
        <v>55</v>
      </c>
      <c r="D32" s="146"/>
      <c r="E32" s="20">
        <v>328000</v>
      </c>
    </row>
    <row r="33" spans="1:7" ht="21.75" customHeight="1">
      <c r="A33" s="142"/>
      <c r="B33" s="19">
        <v>43606</v>
      </c>
      <c r="C33" s="146" t="s">
        <v>57</v>
      </c>
      <c r="D33" s="146"/>
      <c r="E33" s="20">
        <v>329400</v>
      </c>
    </row>
    <row r="34" spans="1:7" ht="21.75" customHeight="1">
      <c r="A34" s="142"/>
      <c r="B34" s="19">
        <v>43607</v>
      </c>
      <c r="C34" s="146" t="s">
        <v>59</v>
      </c>
      <c r="D34" s="146"/>
      <c r="E34" s="20">
        <v>66000</v>
      </c>
    </row>
    <row r="35" spans="1:7" ht="21.75" customHeight="1">
      <c r="A35" s="142"/>
      <c r="B35" s="19">
        <v>43608</v>
      </c>
      <c r="C35" s="146" t="s">
        <v>61</v>
      </c>
      <c r="D35" s="146"/>
      <c r="E35" s="20">
        <v>82000</v>
      </c>
    </row>
    <row r="36" spans="1:7" ht="21.75" customHeight="1">
      <c r="A36" s="142"/>
      <c r="B36" s="19">
        <v>43608</v>
      </c>
      <c r="C36" s="146" t="s">
        <v>62</v>
      </c>
      <c r="D36" s="146"/>
      <c r="E36" s="18">
        <v>230000</v>
      </c>
    </row>
    <row r="37" spans="1:7" ht="21.75" customHeight="1">
      <c r="A37" s="142"/>
      <c r="B37" s="52">
        <v>43613</v>
      </c>
      <c r="C37" s="186" t="s">
        <v>64</v>
      </c>
      <c r="D37" s="186"/>
      <c r="E37" s="18">
        <v>114000</v>
      </c>
    </row>
    <row r="38" spans="1:7" ht="21.75" customHeight="1">
      <c r="A38" s="142"/>
      <c r="B38" s="52">
        <v>43614</v>
      </c>
      <c r="C38" s="146" t="s">
        <v>67</v>
      </c>
      <c r="D38" s="146"/>
      <c r="E38" s="20">
        <v>160000</v>
      </c>
    </row>
    <row r="39" spans="1:7" ht="21.75" customHeight="1">
      <c r="A39" s="142"/>
      <c r="B39" s="52">
        <v>43615</v>
      </c>
      <c r="C39" s="146" t="s">
        <v>65</v>
      </c>
      <c r="D39" s="146"/>
      <c r="E39" s="20">
        <v>264000</v>
      </c>
    </row>
    <row r="40" spans="1:7" ht="21.75" customHeight="1">
      <c r="A40" s="142"/>
      <c r="B40" s="51">
        <v>43616</v>
      </c>
      <c r="C40" s="174" t="s">
        <v>66</v>
      </c>
      <c r="D40" s="185"/>
      <c r="E40" s="41">
        <v>246000</v>
      </c>
    </row>
    <row r="41" spans="1:7" ht="21.75" customHeight="1">
      <c r="A41" s="143"/>
      <c r="B41" s="25" t="s">
        <v>12</v>
      </c>
      <c r="C41" s="179"/>
      <c r="D41" s="180"/>
      <c r="E41" s="26">
        <f>SUM(E26:E40)</f>
        <v>3875400</v>
      </c>
    </row>
    <row r="42" spans="1:7" ht="21.75" customHeight="1">
      <c r="A42" s="33"/>
      <c r="B42" s="37"/>
      <c r="C42" s="181"/>
      <c r="D42" s="181"/>
      <c r="E42" s="38"/>
      <c r="G42" s="13"/>
    </row>
    <row r="43" spans="1:7" ht="21.75" customHeight="1">
      <c r="A43" s="27"/>
      <c r="B43" s="28"/>
      <c r="C43" s="178"/>
      <c r="D43" s="178"/>
      <c r="E43" s="30"/>
      <c r="G43" s="13"/>
    </row>
    <row r="44" spans="1:7" ht="21.75" customHeight="1">
      <c r="A44" s="27"/>
      <c r="B44" s="28"/>
      <c r="C44" s="178"/>
      <c r="D44" s="182"/>
      <c r="E44" s="30"/>
      <c r="G44" s="13"/>
    </row>
    <row r="45" spans="1:7" ht="21.75" customHeight="1">
      <c r="A45" s="27"/>
      <c r="B45" s="28"/>
      <c r="C45" s="178"/>
      <c r="D45" s="178"/>
      <c r="E45" s="30"/>
    </row>
    <row r="46" spans="1:7" ht="21.75" customHeight="1">
      <c r="A46" s="27"/>
      <c r="B46" s="28"/>
      <c r="C46" s="178"/>
      <c r="D46" s="178"/>
      <c r="E46" s="30"/>
    </row>
    <row r="47" spans="1:7" ht="21.75" customHeight="1">
      <c r="A47" s="27"/>
      <c r="B47" s="28"/>
      <c r="C47" s="178"/>
      <c r="D47" s="178"/>
      <c r="E47" s="30"/>
    </row>
    <row r="48" spans="1:7" ht="21.75" customHeight="1">
      <c r="A48" s="27"/>
      <c r="B48" s="31"/>
      <c r="C48" s="177"/>
      <c r="D48" s="177"/>
      <c r="E48" s="32"/>
    </row>
    <row r="52" spans="5:5">
      <c r="E52" s="24"/>
    </row>
  </sheetData>
  <mergeCells count="47">
    <mergeCell ref="C16:D16"/>
    <mergeCell ref="C23:D23"/>
    <mergeCell ref="C20:D20"/>
    <mergeCell ref="A1:E1"/>
    <mergeCell ref="A4:C4"/>
    <mergeCell ref="A5:C5"/>
    <mergeCell ref="A6:C6"/>
    <mergeCell ref="A7:C7"/>
    <mergeCell ref="C10:D10"/>
    <mergeCell ref="C15:D15"/>
    <mergeCell ref="C14:D14"/>
    <mergeCell ref="C17:D17"/>
    <mergeCell ref="C21:D21"/>
    <mergeCell ref="C18:D18"/>
    <mergeCell ref="C19:D19"/>
    <mergeCell ref="C22:D22"/>
    <mergeCell ref="C43:D43"/>
    <mergeCell ref="C26:D26"/>
    <mergeCell ref="C27:D27"/>
    <mergeCell ref="C28:D28"/>
    <mergeCell ref="C30:D30"/>
    <mergeCell ref="C31:D31"/>
    <mergeCell ref="C32:D32"/>
    <mergeCell ref="C33:D33"/>
    <mergeCell ref="C34:D34"/>
    <mergeCell ref="C35:D35"/>
    <mergeCell ref="C40:D40"/>
    <mergeCell ref="C38:D38"/>
    <mergeCell ref="C39:D39"/>
    <mergeCell ref="C37:D37"/>
    <mergeCell ref="C25:D25"/>
    <mergeCell ref="A26:A41"/>
    <mergeCell ref="K27:L27"/>
    <mergeCell ref="C24:D24"/>
    <mergeCell ref="C48:D48"/>
    <mergeCell ref="C45:D45"/>
    <mergeCell ref="C46:D46"/>
    <mergeCell ref="C29:D29"/>
    <mergeCell ref="C41:D41"/>
    <mergeCell ref="C42:D42"/>
    <mergeCell ref="C36:D36"/>
    <mergeCell ref="C44:D44"/>
    <mergeCell ref="C47:D47"/>
    <mergeCell ref="A11:A25"/>
    <mergeCell ref="C11:D11"/>
    <mergeCell ref="C13:D13"/>
    <mergeCell ref="C12:D1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3"/>
  <sheetViews>
    <sheetView zoomScaleNormal="100" workbookViewId="0">
      <selection activeCell="E38" sqref="E38"/>
    </sheetView>
  </sheetViews>
  <sheetFormatPr defaultRowHeight="16.5"/>
  <cols>
    <col min="1" max="1" width="39.5" customWidth="1"/>
    <col min="2" max="2" width="18.5" customWidth="1"/>
    <col min="3" max="3" width="27.75" customWidth="1"/>
    <col min="4" max="4" width="9.375" customWidth="1"/>
    <col min="5" max="5" width="22.125" customWidth="1"/>
  </cols>
  <sheetData>
    <row r="1" spans="1:5" ht="27">
      <c r="A1" s="154" t="s">
        <v>21</v>
      </c>
      <c r="B1" s="155"/>
      <c r="C1" s="155"/>
      <c r="D1" s="155"/>
      <c r="E1" s="156"/>
    </row>
    <row r="2" spans="1:5">
      <c r="A2" s="1"/>
      <c r="B2" s="2"/>
      <c r="C2" s="1"/>
      <c r="D2" s="1"/>
      <c r="E2" s="1"/>
    </row>
    <row r="3" spans="1:5" ht="22.5">
      <c r="A3" s="3" t="s">
        <v>0</v>
      </c>
      <c r="B3" s="2"/>
      <c r="C3" s="1"/>
      <c r="D3" s="1"/>
      <c r="E3" s="4" t="s">
        <v>1</v>
      </c>
    </row>
    <row r="4" spans="1:5">
      <c r="A4" s="157" t="s">
        <v>2</v>
      </c>
      <c r="B4" s="158"/>
      <c r="C4" s="159"/>
      <c r="D4" s="5" t="s">
        <v>3</v>
      </c>
      <c r="E4" s="6" t="s">
        <v>4</v>
      </c>
    </row>
    <row r="5" spans="1:5">
      <c r="A5" s="160" t="s">
        <v>14</v>
      </c>
      <c r="B5" s="161"/>
      <c r="C5" s="162"/>
      <c r="D5" s="7">
        <v>13</v>
      </c>
      <c r="E5" s="8">
        <f>E24</f>
        <v>2561939</v>
      </c>
    </row>
    <row r="6" spans="1:5">
      <c r="A6" s="163" t="s">
        <v>5</v>
      </c>
      <c r="B6" s="164"/>
      <c r="C6" s="165"/>
      <c r="D6" s="9">
        <v>8</v>
      </c>
      <c r="E6" s="10">
        <f>E33</f>
        <v>1588300</v>
      </c>
    </row>
    <row r="7" spans="1:5">
      <c r="A7" s="166" t="s">
        <v>6</v>
      </c>
      <c r="B7" s="167"/>
      <c r="C7" s="168"/>
      <c r="D7" s="11">
        <f>D5+D6</f>
        <v>21</v>
      </c>
      <c r="E7" s="12">
        <f>E5+E6</f>
        <v>4150239</v>
      </c>
    </row>
    <row r="8" spans="1:5">
      <c r="A8" s="1"/>
      <c r="B8" s="2"/>
      <c r="C8" s="1"/>
      <c r="D8" s="1"/>
      <c r="E8" s="1"/>
    </row>
    <row r="9" spans="1:5" ht="22.5">
      <c r="A9" s="3" t="s">
        <v>7</v>
      </c>
      <c r="B9" s="2"/>
      <c r="C9" s="1"/>
      <c r="D9" s="1"/>
      <c r="E9" s="1"/>
    </row>
    <row r="10" spans="1:5">
      <c r="A10" s="39" t="s">
        <v>8</v>
      </c>
      <c r="B10" s="44" t="s">
        <v>9</v>
      </c>
      <c r="C10" s="169" t="s">
        <v>10</v>
      </c>
      <c r="D10" s="169"/>
      <c r="E10" s="44" t="s">
        <v>11</v>
      </c>
    </row>
    <row r="11" spans="1:5">
      <c r="A11" s="138" t="s">
        <v>16</v>
      </c>
      <c r="B11" s="14">
        <v>43620</v>
      </c>
      <c r="C11" s="153" t="s">
        <v>75</v>
      </c>
      <c r="D11" s="152"/>
      <c r="E11" s="18">
        <v>55000</v>
      </c>
    </row>
    <row r="12" spans="1:5">
      <c r="A12" s="139"/>
      <c r="B12" s="14">
        <v>43623</v>
      </c>
      <c r="C12" s="151" t="s">
        <v>77</v>
      </c>
      <c r="D12" s="152"/>
      <c r="E12" s="15">
        <v>176000</v>
      </c>
    </row>
    <row r="13" spans="1:5">
      <c r="A13" s="139"/>
      <c r="B13" s="14">
        <v>43623</v>
      </c>
      <c r="C13" s="151" t="s">
        <v>78</v>
      </c>
      <c r="D13" s="151"/>
      <c r="E13" s="15">
        <v>81000</v>
      </c>
    </row>
    <row r="14" spans="1:5">
      <c r="A14" s="139"/>
      <c r="B14" s="14">
        <v>43625</v>
      </c>
      <c r="C14" s="151" t="s">
        <v>79</v>
      </c>
      <c r="D14" s="152"/>
      <c r="E14" s="15">
        <v>411398</v>
      </c>
    </row>
    <row r="15" spans="1:5">
      <c r="A15" s="139"/>
      <c r="B15" s="17">
        <v>43626</v>
      </c>
      <c r="C15" s="151" t="s">
        <v>80</v>
      </c>
      <c r="D15" s="151"/>
      <c r="E15" s="18">
        <v>172692</v>
      </c>
    </row>
    <row r="16" spans="1:5">
      <c r="A16" s="139"/>
      <c r="B16" s="14">
        <v>43630</v>
      </c>
      <c r="C16" s="151" t="s">
        <v>81</v>
      </c>
      <c r="D16" s="152"/>
      <c r="E16" s="15">
        <v>169649</v>
      </c>
    </row>
    <row r="17" spans="1:5">
      <c r="A17" s="139"/>
      <c r="B17" s="14">
        <v>43635</v>
      </c>
      <c r="C17" s="151" t="s">
        <v>84</v>
      </c>
      <c r="D17" s="151"/>
      <c r="E17" s="15">
        <v>240000</v>
      </c>
    </row>
    <row r="18" spans="1:5">
      <c r="A18" s="139"/>
      <c r="B18" s="14">
        <v>43636</v>
      </c>
      <c r="C18" s="151" t="s">
        <v>85</v>
      </c>
      <c r="D18" s="151"/>
      <c r="E18" s="15">
        <v>130000</v>
      </c>
    </row>
    <row r="19" spans="1:5">
      <c r="A19" s="139"/>
      <c r="B19" s="14">
        <v>43640</v>
      </c>
      <c r="C19" s="151" t="s">
        <v>87</v>
      </c>
      <c r="D19" s="151"/>
      <c r="E19" s="15">
        <v>232000</v>
      </c>
    </row>
    <row r="20" spans="1:5">
      <c r="A20" s="139"/>
      <c r="B20" s="19">
        <v>43641</v>
      </c>
      <c r="C20" s="146" t="s">
        <v>89</v>
      </c>
      <c r="D20" s="146"/>
      <c r="E20" s="20">
        <v>420000</v>
      </c>
    </row>
    <row r="21" spans="1:5">
      <c r="A21" s="139"/>
      <c r="B21" s="19">
        <v>43643</v>
      </c>
      <c r="C21" s="193" t="s">
        <v>90</v>
      </c>
      <c r="D21" s="193"/>
      <c r="E21" s="15">
        <v>167200</v>
      </c>
    </row>
    <row r="22" spans="1:5">
      <c r="A22" s="139"/>
      <c r="B22" s="52">
        <v>43644</v>
      </c>
      <c r="C22" s="186" t="s">
        <v>18</v>
      </c>
      <c r="D22" s="186"/>
      <c r="E22" s="15">
        <v>192000</v>
      </c>
    </row>
    <row r="23" spans="1:5">
      <c r="A23" s="139"/>
      <c r="B23" s="52">
        <v>43644</v>
      </c>
      <c r="C23" s="186" t="s">
        <v>91</v>
      </c>
      <c r="D23" s="186"/>
      <c r="E23" s="20">
        <v>115000</v>
      </c>
    </row>
    <row r="24" spans="1:5">
      <c r="A24" s="140"/>
      <c r="B24" s="22" t="s">
        <v>12</v>
      </c>
      <c r="C24" s="192"/>
      <c r="D24" s="192"/>
      <c r="E24" s="16">
        <f>SUM(E11:E23)</f>
        <v>2561939</v>
      </c>
    </row>
    <row r="25" spans="1:5">
      <c r="A25" s="141" t="s">
        <v>13</v>
      </c>
      <c r="B25" s="17">
        <v>43619</v>
      </c>
      <c r="C25" s="194" t="s">
        <v>73</v>
      </c>
      <c r="D25" s="194"/>
      <c r="E25" s="18">
        <v>49000</v>
      </c>
    </row>
    <row r="26" spans="1:5">
      <c r="A26" s="142"/>
      <c r="B26" s="17">
        <v>43619</v>
      </c>
      <c r="C26" s="145" t="s">
        <v>74</v>
      </c>
      <c r="D26" s="131"/>
      <c r="E26" s="15">
        <v>430000</v>
      </c>
    </row>
    <row r="27" spans="1:5">
      <c r="A27" s="142"/>
      <c r="B27" s="17">
        <v>43621</v>
      </c>
      <c r="C27" s="132" t="s">
        <v>76</v>
      </c>
      <c r="D27" s="132"/>
      <c r="E27" s="18">
        <v>209000</v>
      </c>
    </row>
    <row r="28" spans="1:5">
      <c r="A28" s="142"/>
      <c r="B28" s="19">
        <v>43633</v>
      </c>
      <c r="C28" s="146" t="s">
        <v>82</v>
      </c>
      <c r="D28" s="146"/>
      <c r="E28" s="20">
        <v>168000</v>
      </c>
    </row>
    <row r="29" spans="1:5">
      <c r="A29" s="142"/>
      <c r="B29" s="17">
        <v>43633</v>
      </c>
      <c r="C29" s="145" t="s">
        <v>83</v>
      </c>
      <c r="D29" s="145"/>
      <c r="E29" s="20">
        <v>211300</v>
      </c>
    </row>
    <row r="30" spans="1:5">
      <c r="A30" s="142"/>
      <c r="B30" s="17">
        <v>43636</v>
      </c>
      <c r="C30" s="145" t="s">
        <v>86</v>
      </c>
      <c r="D30" s="145"/>
      <c r="E30" s="20">
        <v>83000</v>
      </c>
    </row>
    <row r="31" spans="1:5">
      <c r="A31" s="142"/>
      <c r="B31" s="17">
        <v>43641</v>
      </c>
      <c r="C31" s="145" t="s">
        <v>88</v>
      </c>
      <c r="D31" s="145"/>
      <c r="E31" s="20">
        <v>138000</v>
      </c>
    </row>
    <row r="32" spans="1:5">
      <c r="A32" s="142"/>
      <c r="B32" s="52">
        <v>43643</v>
      </c>
      <c r="C32" s="186" t="s">
        <v>61</v>
      </c>
      <c r="D32" s="186"/>
      <c r="E32" s="20">
        <v>300000</v>
      </c>
    </row>
    <row r="33" spans="1:5">
      <c r="A33" s="143"/>
      <c r="B33" s="40" t="s">
        <v>17</v>
      </c>
      <c r="C33" s="130"/>
      <c r="D33" s="130"/>
      <c r="E33" s="16">
        <f>SUM(E25:E32)</f>
        <v>1588300</v>
      </c>
    </row>
  </sheetData>
  <mergeCells count="31">
    <mergeCell ref="A25:A33"/>
    <mergeCell ref="C25:D25"/>
    <mergeCell ref="C28:D28"/>
    <mergeCell ref="C23:D23"/>
    <mergeCell ref="C20:D20"/>
    <mergeCell ref="C33:D33"/>
    <mergeCell ref="C26:D26"/>
    <mergeCell ref="C27:D27"/>
    <mergeCell ref="C30:D30"/>
    <mergeCell ref="C31:D31"/>
    <mergeCell ref="C32:D32"/>
    <mergeCell ref="C22:D22"/>
    <mergeCell ref="C29:D29"/>
    <mergeCell ref="C14:D14"/>
    <mergeCell ref="A11:A24"/>
    <mergeCell ref="C24:D24"/>
    <mergeCell ref="C12:D12"/>
    <mergeCell ref="C16:D16"/>
    <mergeCell ref="C13:D13"/>
    <mergeCell ref="C15:D15"/>
    <mergeCell ref="C17:D17"/>
    <mergeCell ref="C18:D18"/>
    <mergeCell ref="C19:D19"/>
    <mergeCell ref="C21:D21"/>
    <mergeCell ref="C10:D10"/>
    <mergeCell ref="C11:D11"/>
    <mergeCell ref="A1:E1"/>
    <mergeCell ref="A4:C4"/>
    <mergeCell ref="A5:C5"/>
    <mergeCell ref="A6:C6"/>
    <mergeCell ref="A7:C7"/>
  </mergeCells>
  <phoneticPr fontId="3" type="noConversion"/>
  <pageMargins left="0.7" right="0.7" top="0.75" bottom="0.75" header="0.3" footer="0.3"/>
  <pageSetup paperSize="9" scale="6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09"/>
  <sheetViews>
    <sheetView workbookViewId="0">
      <selection activeCell="A7" sqref="A7:C7"/>
    </sheetView>
  </sheetViews>
  <sheetFormatPr defaultColWidth="12.625" defaultRowHeight="15" customHeight="1"/>
  <cols>
    <col min="1" max="1" width="13.625" style="58" customWidth="1"/>
    <col min="2" max="2" width="11.375" style="58" customWidth="1"/>
    <col min="3" max="3" width="15.875" style="58" customWidth="1"/>
    <col min="4" max="4" width="20" style="58" customWidth="1"/>
    <col min="5" max="5" width="13.5" style="58" customWidth="1"/>
    <col min="6" max="26" width="7.625" style="58" customWidth="1"/>
    <col min="27" max="16384" width="12.625" style="58"/>
  </cols>
  <sheetData>
    <row r="1" spans="1:6" ht="16.5" customHeight="1">
      <c r="A1" s="225" t="s">
        <v>94</v>
      </c>
      <c r="B1" s="226"/>
      <c r="C1" s="226"/>
      <c r="D1" s="226"/>
      <c r="E1" s="227"/>
    </row>
    <row r="2" spans="1:6" ht="16.5" customHeight="1">
      <c r="A2" s="59"/>
      <c r="B2" s="60"/>
      <c r="C2" s="59"/>
      <c r="D2" s="59"/>
      <c r="E2" s="59"/>
    </row>
    <row r="3" spans="1:6" ht="16.5" customHeight="1">
      <c r="A3" s="61" t="s">
        <v>0</v>
      </c>
      <c r="B3" s="60"/>
      <c r="C3" s="59"/>
      <c r="D3" s="59"/>
      <c r="E3" s="62" t="s">
        <v>1</v>
      </c>
    </row>
    <row r="4" spans="1:6" ht="16.5" customHeight="1">
      <c r="A4" s="224" t="s">
        <v>2</v>
      </c>
      <c r="B4" s="226"/>
      <c r="C4" s="228"/>
      <c r="D4" s="63" t="s">
        <v>3</v>
      </c>
      <c r="E4" s="64" t="s">
        <v>4</v>
      </c>
    </row>
    <row r="5" spans="1:6" ht="16.5" customHeight="1">
      <c r="A5" s="229" t="s">
        <v>95</v>
      </c>
      <c r="B5" s="230"/>
      <c r="C5" s="231"/>
      <c r="D5" s="65">
        <v>11</v>
      </c>
      <c r="E5" s="66">
        <f>E22</f>
        <v>2283500</v>
      </c>
    </row>
    <row r="6" spans="1:6" ht="16.5" customHeight="1">
      <c r="A6" s="220" t="s">
        <v>5</v>
      </c>
      <c r="B6" s="232"/>
      <c r="C6" s="233"/>
      <c r="D6" s="67">
        <v>15</v>
      </c>
      <c r="E6" s="68">
        <f>E50</f>
        <v>3361700</v>
      </c>
    </row>
    <row r="7" spans="1:6" ht="16.5" customHeight="1">
      <c r="A7" s="199" t="s">
        <v>6</v>
      </c>
      <c r="B7" s="226"/>
      <c r="C7" s="228"/>
      <c r="D7" s="69">
        <f t="shared" ref="D7:E7" si="0">D5+D6</f>
        <v>26</v>
      </c>
      <c r="E7" s="70">
        <f t="shared" si="0"/>
        <v>5645200</v>
      </c>
    </row>
    <row r="8" spans="1:6" ht="16.5" customHeight="1">
      <c r="A8" s="59"/>
      <c r="B8" s="60"/>
      <c r="C8" s="59"/>
      <c r="D8" s="59"/>
      <c r="E8" s="59"/>
    </row>
    <row r="9" spans="1:6" ht="16.5" customHeight="1">
      <c r="A9" s="61" t="s">
        <v>7</v>
      </c>
      <c r="B9" s="60"/>
      <c r="C9" s="59"/>
      <c r="D9" s="59"/>
      <c r="E9" s="59"/>
    </row>
    <row r="10" spans="1:6" ht="16.5" customHeight="1">
      <c r="A10" s="71" t="s">
        <v>8</v>
      </c>
      <c r="B10" s="71" t="s">
        <v>9</v>
      </c>
      <c r="C10" s="224" t="s">
        <v>10</v>
      </c>
      <c r="D10" s="200"/>
      <c r="E10" s="71" t="s">
        <v>11</v>
      </c>
    </row>
    <row r="11" spans="1:6" ht="16.5" customHeight="1">
      <c r="A11" s="216" t="s">
        <v>96</v>
      </c>
      <c r="B11" s="72">
        <v>43556</v>
      </c>
      <c r="C11" s="203" t="s">
        <v>97</v>
      </c>
      <c r="D11" s="204"/>
      <c r="E11" s="73">
        <v>170000</v>
      </c>
      <c r="F11" s="74"/>
    </row>
    <row r="12" spans="1:6" ht="16.5" customHeight="1">
      <c r="A12" s="217"/>
      <c r="B12" s="72">
        <v>43558</v>
      </c>
      <c r="C12" s="75" t="s">
        <v>98</v>
      </c>
      <c r="D12" s="76"/>
      <c r="E12" s="77">
        <v>220000</v>
      </c>
      <c r="F12" s="74"/>
    </row>
    <row r="13" spans="1:6" ht="16.5" customHeight="1">
      <c r="A13" s="218"/>
      <c r="B13" s="72">
        <v>43567</v>
      </c>
      <c r="C13" s="220" t="s">
        <v>99</v>
      </c>
      <c r="D13" s="221"/>
      <c r="E13" s="78">
        <v>180000</v>
      </c>
      <c r="F13" s="74"/>
    </row>
    <row r="14" spans="1:6" ht="16.5" customHeight="1">
      <c r="A14" s="218"/>
      <c r="B14" s="72">
        <v>43571</v>
      </c>
      <c r="C14" s="207" t="s">
        <v>100</v>
      </c>
      <c r="D14" s="222"/>
      <c r="E14" s="73">
        <v>177000</v>
      </c>
      <c r="F14" s="74"/>
    </row>
    <row r="15" spans="1:6" ht="16.5" customHeight="1">
      <c r="A15" s="218"/>
      <c r="B15" s="72">
        <v>43572</v>
      </c>
      <c r="C15" s="79" t="s">
        <v>101</v>
      </c>
      <c r="D15" s="80"/>
      <c r="E15" s="73">
        <v>245000</v>
      </c>
      <c r="F15" s="74"/>
    </row>
    <row r="16" spans="1:6" ht="16.5" customHeight="1">
      <c r="A16" s="218"/>
      <c r="B16" s="72">
        <v>43573</v>
      </c>
      <c r="C16" s="209" t="s">
        <v>102</v>
      </c>
      <c r="D16" s="223"/>
      <c r="E16" s="73">
        <v>210000</v>
      </c>
      <c r="F16" s="74"/>
    </row>
    <row r="17" spans="1:6" ht="16.5" customHeight="1">
      <c r="A17" s="218"/>
      <c r="B17" s="81">
        <v>43578</v>
      </c>
      <c r="C17" s="82" t="s">
        <v>103</v>
      </c>
      <c r="D17" s="83"/>
      <c r="E17" s="77">
        <v>242000</v>
      </c>
      <c r="F17" s="74"/>
    </row>
    <row r="18" spans="1:6" ht="16.5" customHeight="1">
      <c r="A18" s="218"/>
      <c r="B18" s="81">
        <v>43578</v>
      </c>
      <c r="C18" s="82" t="s">
        <v>104</v>
      </c>
      <c r="D18" s="83"/>
      <c r="E18" s="77">
        <v>303000</v>
      </c>
      <c r="F18" s="74"/>
    </row>
    <row r="19" spans="1:6" ht="16.5" customHeight="1">
      <c r="A19" s="218"/>
      <c r="B19" s="81">
        <v>43579</v>
      </c>
      <c r="C19" s="82" t="s">
        <v>105</v>
      </c>
      <c r="D19" s="83"/>
      <c r="E19" s="77">
        <v>150000</v>
      </c>
      <c r="F19" s="74"/>
    </row>
    <row r="20" spans="1:6" ht="16.5" customHeight="1">
      <c r="A20" s="218"/>
      <c r="B20" s="81">
        <v>43579</v>
      </c>
      <c r="C20" s="82" t="s">
        <v>106</v>
      </c>
      <c r="D20" s="83"/>
      <c r="E20" s="77">
        <v>186000</v>
      </c>
      <c r="F20" s="74"/>
    </row>
    <row r="21" spans="1:6" ht="16.5" customHeight="1">
      <c r="A21" s="218"/>
      <c r="B21" s="81">
        <v>43584</v>
      </c>
      <c r="C21" s="82" t="s">
        <v>107</v>
      </c>
      <c r="D21" s="83"/>
      <c r="E21" s="77">
        <v>200500</v>
      </c>
      <c r="F21" s="74"/>
    </row>
    <row r="22" spans="1:6" ht="16.5" customHeight="1">
      <c r="A22" s="219"/>
      <c r="B22" s="84" t="s">
        <v>12</v>
      </c>
      <c r="C22" s="197"/>
      <c r="D22" s="198"/>
      <c r="E22" s="85">
        <f>SUM(E11:E21)</f>
        <v>2283500</v>
      </c>
    </row>
    <row r="23" spans="1:6" ht="16.5" customHeight="1">
      <c r="A23" s="201" t="s">
        <v>108</v>
      </c>
      <c r="B23" s="72">
        <v>43557</v>
      </c>
      <c r="C23" s="203" t="s">
        <v>109</v>
      </c>
      <c r="D23" s="204"/>
      <c r="E23" s="78">
        <v>266000</v>
      </c>
    </row>
    <row r="24" spans="1:6" ht="16.5" customHeight="1">
      <c r="A24" s="195"/>
      <c r="B24" s="72">
        <v>43558</v>
      </c>
      <c r="C24" s="205" t="s">
        <v>110</v>
      </c>
      <c r="D24" s="206"/>
      <c r="E24" s="78">
        <v>360000</v>
      </c>
      <c r="F24" s="74"/>
    </row>
    <row r="25" spans="1:6" ht="16.5" customHeight="1">
      <c r="A25" s="195"/>
      <c r="B25" s="72">
        <v>43560</v>
      </c>
      <c r="C25" s="75" t="s">
        <v>111</v>
      </c>
      <c r="D25" s="76"/>
      <c r="E25" s="78">
        <v>251000</v>
      </c>
      <c r="F25" s="74"/>
    </row>
    <row r="26" spans="1:6" ht="16.5" customHeight="1">
      <c r="A26" s="195"/>
      <c r="B26" s="72">
        <v>43563</v>
      </c>
      <c r="C26" s="75" t="s">
        <v>112</v>
      </c>
      <c r="D26" s="76"/>
      <c r="E26" s="78">
        <v>176000</v>
      </c>
      <c r="F26" s="74"/>
    </row>
    <row r="27" spans="1:6" ht="16.5" customHeight="1">
      <c r="A27" s="195"/>
      <c r="B27" s="72">
        <v>43565</v>
      </c>
      <c r="C27" s="75" t="s">
        <v>113</v>
      </c>
      <c r="D27" s="76"/>
      <c r="E27" s="78">
        <v>250100</v>
      </c>
      <c r="F27" s="74"/>
    </row>
    <row r="28" spans="1:6" ht="16.5" customHeight="1">
      <c r="A28" s="195"/>
      <c r="B28" s="81">
        <v>43566</v>
      </c>
      <c r="C28" s="207" t="s">
        <v>114</v>
      </c>
      <c r="D28" s="208"/>
      <c r="E28" s="77">
        <v>314000</v>
      </c>
      <c r="F28" s="74"/>
    </row>
    <row r="29" spans="1:6" ht="16.5" customHeight="1">
      <c r="A29" s="195"/>
      <c r="B29" s="81">
        <v>43566</v>
      </c>
      <c r="C29" s="209" t="s">
        <v>115</v>
      </c>
      <c r="D29" s="208"/>
      <c r="E29" s="73">
        <v>445000</v>
      </c>
      <c r="F29" s="74"/>
    </row>
    <row r="30" spans="1:6" ht="16.5" customHeight="1">
      <c r="A30" s="195"/>
      <c r="B30" s="86">
        <v>43567</v>
      </c>
      <c r="C30" s="87" t="s">
        <v>116</v>
      </c>
      <c r="D30" s="80"/>
      <c r="E30" s="77">
        <v>90000</v>
      </c>
      <c r="F30" s="74"/>
    </row>
    <row r="31" spans="1:6" ht="16.5" customHeight="1">
      <c r="A31" s="195"/>
      <c r="B31" s="86">
        <v>43570</v>
      </c>
      <c r="C31" s="88" t="s">
        <v>117</v>
      </c>
      <c r="D31" s="88"/>
      <c r="E31" s="77">
        <v>380000</v>
      </c>
      <c r="F31" s="74"/>
    </row>
    <row r="32" spans="1:6" ht="16.5" customHeight="1">
      <c r="A32" s="195"/>
      <c r="B32" s="89">
        <v>43571</v>
      </c>
      <c r="C32" s="90" t="s">
        <v>118</v>
      </c>
      <c r="D32" s="91"/>
      <c r="E32" s="92">
        <v>222000</v>
      </c>
      <c r="F32" s="74"/>
    </row>
    <row r="33" spans="1:6" ht="16.5" customHeight="1">
      <c r="A33" s="195"/>
      <c r="B33" s="89">
        <v>43573</v>
      </c>
      <c r="C33" s="90" t="s">
        <v>119</v>
      </c>
      <c r="D33" s="91"/>
      <c r="E33" s="92">
        <v>250000</v>
      </c>
      <c r="F33" s="74"/>
    </row>
    <row r="34" spans="1:6" ht="16.5" customHeight="1">
      <c r="A34" s="195"/>
      <c r="B34" s="89">
        <v>43574</v>
      </c>
      <c r="C34" s="90" t="s">
        <v>119</v>
      </c>
      <c r="D34" s="91"/>
      <c r="E34" s="92">
        <v>22600</v>
      </c>
      <c r="F34" s="74"/>
    </row>
    <row r="35" spans="1:6" ht="16.5" customHeight="1">
      <c r="A35" s="195"/>
      <c r="B35" s="89">
        <v>43577</v>
      </c>
      <c r="C35" s="90" t="s">
        <v>120</v>
      </c>
      <c r="D35" s="91"/>
      <c r="E35" s="92">
        <v>78000</v>
      </c>
      <c r="F35" s="74"/>
    </row>
    <row r="36" spans="1:6" ht="16.5" customHeight="1">
      <c r="A36" s="195"/>
      <c r="B36" s="89">
        <v>43581</v>
      </c>
      <c r="C36" s="90" t="s">
        <v>121</v>
      </c>
      <c r="D36" s="91"/>
      <c r="E36" s="92">
        <v>116000</v>
      </c>
      <c r="F36" s="74"/>
    </row>
    <row r="37" spans="1:6" ht="16.5" customHeight="1">
      <c r="A37" s="195"/>
      <c r="B37" s="89">
        <v>43585</v>
      </c>
      <c r="C37" s="90" t="s">
        <v>122</v>
      </c>
      <c r="D37" s="91"/>
      <c r="E37" s="92">
        <v>141000</v>
      </c>
      <c r="F37" s="74"/>
    </row>
    <row r="38" spans="1:6" ht="1.5" customHeight="1">
      <c r="A38" s="195"/>
      <c r="B38" s="210"/>
      <c r="C38" s="212"/>
      <c r="D38" s="213"/>
      <c r="E38" s="195"/>
    </row>
    <row r="39" spans="1:6" ht="16.5" hidden="1" customHeight="1">
      <c r="A39" s="195"/>
      <c r="B39" s="210"/>
      <c r="C39" s="212"/>
      <c r="D39" s="213"/>
      <c r="E39" s="195"/>
    </row>
    <row r="40" spans="1:6" ht="16.5" hidden="1" customHeight="1">
      <c r="A40" s="195"/>
      <c r="B40" s="210"/>
      <c r="C40" s="212"/>
      <c r="D40" s="213"/>
      <c r="E40" s="195"/>
      <c r="F40" s="74"/>
    </row>
    <row r="41" spans="1:6" ht="16.5" hidden="1" customHeight="1">
      <c r="A41" s="195"/>
      <c r="B41" s="210"/>
      <c r="C41" s="212"/>
      <c r="D41" s="213"/>
      <c r="E41" s="195"/>
      <c r="F41" s="74"/>
    </row>
    <row r="42" spans="1:6" ht="16.5" hidden="1" customHeight="1">
      <c r="A42" s="195"/>
      <c r="B42" s="210"/>
      <c r="C42" s="212"/>
      <c r="D42" s="213"/>
      <c r="E42" s="195"/>
      <c r="F42" s="74"/>
    </row>
    <row r="43" spans="1:6" ht="16.5" hidden="1" customHeight="1">
      <c r="A43" s="195"/>
      <c r="B43" s="210"/>
      <c r="C43" s="212"/>
      <c r="D43" s="213"/>
      <c r="E43" s="195"/>
      <c r="F43" s="74"/>
    </row>
    <row r="44" spans="1:6" ht="16.5" hidden="1" customHeight="1">
      <c r="A44" s="195"/>
      <c r="B44" s="210"/>
      <c r="C44" s="212"/>
      <c r="D44" s="213"/>
      <c r="E44" s="195"/>
      <c r="F44" s="74"/>
    </row>
    <row r="45" spans="1:6" ht="16.5" hidden="1" customHeight="1">
      <c r="A45" s="195"/>
      <c r="B45" s="210"/>
      <c r="C45" s="212"/>
      <c r="D45" s="213"/>
      <c r="E45" s="195"/>
      <c r="F45" s="74"/>
    </row>
    <row r="46" spans="1:6" ht="16.5" hidden="1" customHeight="1">
      <c r="A46" s="195"/>
      <c r="B46" s="210"/>
      <c r="C46" s="212"/>
      <c r="D46" s="213"/>
      <c r="E46" s="195"/>
      <c r="F46" s="74"/>
    </row>
    <row r="47" spans="1:6" ht="16.5" hidden="1" customHeight="1">
      <c r="A47" s="195"/>
      <c r="B47" s="210"/>
      <c r="C47" s="212"/>
      <c r="D47" s="213"/>
      <c r="E47" s="195"/>
      <c r="F47" s="74"/>
    </row>
    <row r="48" spans="1:6" ht="16.5" hidden="1" customHeight="1">
      <c r="A48" s="195"/>
      <c r="B48" s="210"/>
      <c r="C48" s="212"/>
      <c r="D48" s="213"/>
      <c r="E48" s="195"/>
      <c r="F48" s="74"/>
    </row>
    <row r="49" spans="1:6" ht="16.5" hidden="1" customHeight="1">
      <c r="A49" s="195"/>
      <c r="B49" s="211"/>
      <c r="C49" s="214"/>
      <c r="D49" s="215"/>
      <c r="E49" s="196"/>
      <c r="F49" s="74"/>
    </row>
    <row r="50" spans="1:6" ht="16.5" customHeight="1">
      <c r="A50" s="202"/>
      <c r="B50" s="84" t="s">
        <v>12</v>
      </c>
      <c r="C50" s="197"/>
      <c r="D50" s="198"/>
      <c r="E50" s="85">
        <f>SUM(E23:E49)</f>
        <v>3361700</v>
      </c>
    </row>
    <row r="51" spans="1:6" ht="16.5" customHeight="1">
      <c r="A51" s="199" t="s">
        <v>123</v>
      </c>
      <c r="B51" s="200"/>
      <c r="C51" s="199"/>
      <c r="D51" s="200"/>
      <c r="E51" s="93">
        <f>E22+E50</f>
        <v>5645200</v>
      </c>
    </row>
    <row r="52" spans="1:6" ht="16.5" customHeight="1"/>
    <row r="53" spans="1:6" ht="16.5" customHeight="1"/>
    <row r="54" spans="1:6" ht="16.5" customHeight="1"/>
    <row r="55" spans="1:6" ht="16.5" customHeight="1"/>
    <row r="56" spans="1:6" ht="16.5" customHeight="1"/>
    <row r="57" spans="1:6" ht="16.5" customHeight="1"/>
    <row r="58" spans="1:6" ht="16.5" customHeight="1"/>
    <row r="59" spans="1:6" ht="16.5" customHeight="1"/>
    <row r="60" spans="1:6" ht="16.5" customHeight="1"/>
    <row r="61" spans="1:6" ht="16.5" customHeight="1"/>
    <row r="62" spans="1:6" ht="16.5" customHeight="1"/>
    <row r="63" spans="1:6" ht="16.5" customHeight="1"/>
    <row r="64" spans="1:6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  <row r="1000" ht="16.5" customHeight="1"/>
    <row r="1001" ht="16.5" customHeight="1"/>
    <row r="1002" ht="16.5" customHeight="1"/>
    <row r="1003" ht="16.5" customHeight="1"/>
    <row r="1004" ht="16.5" customHeight="1"/>
    <row r="1005" ht="16.5" customHeight="1"/>
    <row r="1006" ht="16.5" customHeight="1"/>
    <row r="1007" ht="16.5" customHeight="1"/>
    <row r="1008" ht="16.5" customHeight="1"/>
    <row r="1009" ht="16.5" customHeight="1"/>
  </sheetData>
  <mergeCells count="23">
    <mergeCell ref="C10:D10"/>
    <mergeCell ref="A1:E1"/>
    <mergeCell ref="A4:C4"/>
    <mergeCell ref="A5:C5"/>
    <mergeCell ref="A6:C6"/>
    <mergeCell ref="A7:C7"/>
    <mergeCell ref="A11:A22"/>
    <mergeCell ref="C11:D11"/>
    <mergeCell ref="C13:D13"/>
    <mergeCell ref="C14:D14"/>
    <mergeCell ref="C16:D16"/>
    <mergeCell ref="C22:D22"/>
    <mergeCell ref="E38:E49"/>
    <mergeCell ref="C50:D50"/>
    <mergeCell ref="A51:B51"/>
    <mergeCell ref="C51:D51"/>
    <mergeCell ref="A23:A50"/>
    <mergeCell ref="C23:D23"/>
    <mergeCell ref="C24:D24"/>
    <mergeCell ref="C28:D28"/>
    <mergeCell ref="C29:D29"/>
    <mergeCell ref="B38:B49"/>
    <mergeCell ref="C38:D49"/>
  </mergeCells>
  <phoneticPr fontId="3" type="noConversion"/>
  <pageMargins left="0.7" right="0.7" top="0.75" bottom="0.75" header="0" footer="0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94"/>
  <sheetViews>
    <sheetView workbookViewId="0">
      <selection activeCell="A7" sqref="A7:C7"/>
    </sheetView>
  </sheetViews>
  <sheetFormatPr defaultColWidth="12.625" defaultRowHeight="15" customHeight="1"/>
  <cols>
    <col min="1" max="1" width="13.625" style="58" customWidth="1"/>
    <col min="2" max="2" width="11.375" style="58" customWidth="1"/>
    <col min="3" max="3" width="15.875" style="58" customWidth="1"/>
    <col min="4" max="4" width="15" style="58" customWidth="1"/>
    <col min="5" max="5" width="13.5" style="58" customWidth="1"/>
    <col min="6" max="26" width="7.625" style="58" customWidth="1"/>
    <col min="27" max="16384" width="12.625" style="58"/>
  </cols>
  <sheetData>
    <row r="1" spans="1:6" ht="16.5" customHeight="1">
      <c r="A1" s="225" t="s">
        <v>124</v>
      </c>
      <c r="B1" s="226"/>
      <c r="C1" s="226"/>
      <c r="D1" s="226"/>
      <c r="E1" s="227"/>
    </row>
    <row r="2" spans="1:6" ht="16.5" customHeight="1">
      <c r="A2" s="59"/>
      <c r="B2" s="60"/>
      <c r="C2" s="59"/>
      <c r="D2" s="59"/>
      <c r="E2" s="59"/>
    </row>
    <row r="3" spans="1:6" ht="16.5" customHeight="1">
      <c r="A3" s="61" t="s">
        <v>0</v>
      </c>
      <c r="B3" s="60"/>
      <c r="C3" s="59"/>
      <c r="D3" s="59"/>
      <c r="E3" s="62" t="s">
        <v>1</v>
      </c>
    </row>
    <row r="4" spans="1:6" ht="16.5" customHeight="1">
      <c r="A4" s="224" t="s">
        <v>2</v>
      </c>
      <c r="B4" s="226"/>
      <c r="C4" s="228"/>
      <c r="D4" s="63" t="s">
        <v>3</v>
      </c>
      <c r="E4" s="64" t="s">
        <v>4</v>
      </c>
    </row>
    <row r="5" spans="1:6" ht="16.5" customHeight="1">
      <c r="A5" s="229" t="s">
        <v>95</v>
      </c>
      <c r="B5" s="230"/>
      <c r="C5" s="231"/>
      <c r="D5" s="65">
        <v>10</v>
      </c>
      <c r="E5" s="66">
        <f>E21</f>
        <v>2204900</v>
      </c>
    </row>
    <row r="6" spans="1:6" ht="16.5" customHeight="1">
      <c r="A6" s="220" t="s">
        <v>5</v>
      </c>
      <c r="B6" s="232"/>
      <c r="C6" s="233"/>
      <c r="D6" s="67">
        <v>14</v>
      </c>
      <c r="E6" s="68">
        <f>E36</f>
        <v>3006918</v>
      </c>
    </row>
    <row r="7" spans="1:6" ht="16.5" customHeight="1">
      <c r="A7" s="199" t="s">
        <v>6</v>
      </c>
      <c r="B7" s="226"/>
      <c r="C7" s="228"/>
      <c r="D7" s="69">
        <f t="shared" ref="D7:E7" si="0">D5+D6</f>
        <v>24</v>
      </c>
      <c r="E7" s="70">
        <f t="shared" si="0"/>
        <v>5211818</v>
      </c>
    </row>
    <row r="8" spans="1:6" ht="16.5" customHeight="1">
      <c r="A8" s="59"/>
      <c r="B8" s="60"/>
      <c r="C8" s="59"/>
      <c r="D8" s="59"/>
      <c r="E8" s="59"/>
    </row>
    <row r="9" spans="1:6" ht="16.5" customHeight="1">
      <c r="A9" s="61" t="s">
        <v>7</v>
      </c>
      <c r="B9" s="60"/>
      <c r="C9" s="59"/>
      <c r="D9" s="59"/>
      <c r="E9" s="59"/>
    </row>
    <row r="10" spans="1:6" ht="16.5" customHeight="1">
      <c r="A10" s="71" t="s">
        <v>8</v>
      </c>
      <c r="B10" s="71" t="s">
        <v>9</v>
      </c>
      <c r="C10" s="224" t="s">
        <v>10</v>
      </c>
      <c r="D10" s="200"/>
      <c r="E10" s="71" t="s">
        <v>11</v>
      </c>
    </row>
    <row r="11" spans="1:6" ht="16.5" customHeight="1">
      <c r="A11" s="216" t="s">
        <v>96</v>
      </c>
      <c r="B11" s="94">
        <v>43587</v>
      </c>
      <c r="C11" s="220" t="s">
        <v>125</v>
      </c>
      <c r="D11" s="208"/>
      <c r="E11" s="73">
        <v>105300</v>
      </c>
      <c r="F11" s="74"/>
    </row>
    <row r="12" spans="1:6" ht="16.5" customHeight="1">
      <c r="A12" s="218"/>
      <c r="B12" s="94">
        <v>43587</v>
      </c>
      <c r="C12" s="95" t="s">
        <v>106</v>
      </c>
      <c r="D12" s="95"/>
      <c r="E12" s="73">
        <v>216000</v>
      </c>
      <c r="F12" s="74"/>
    </row>
    <row r="13" spans="1:6" ht="16.5" customHeight="1">
      <c r="A13" s="218"/>
      <c r="B13" s="94">
        <v>43588</v>
      </c>
      <c r="C13" s="234" t="s">
        <v>126</v>
      </c>
      <c r="D13" s="208"/>
      <c r="E13" s="73">
        <v>120000</v>
      </c>
      <c r="F13" s="74"/>
    </row>
    <row r="14" spans="1:6" ht="16.5" customHeight="1">
      <c r="A14" s="218"/>
      <c r="B14" s="94">
        <v>43593</v>
      </c>
      <c r="C14" s="209" t="s">
        <v>127</v>
      </c>
      <c r="D14" s="223"/>
      <c r="E14" s="78">
        <v>180000</v>
      </c>
      <c r="F14" s="74"/>
    </row>
    <row r="15" spans="1:6" ht="16.5" customHeight="1">
      <c r="A15" s="218"/>
      <c r="B15" s="86">
        <v>43593</v>
      </c>
      <c r="C15" s="220" t="s">
        <v>128</v>
      </c>
      <c r="D15" s="208"/>
      <c r="E15" s="78">
        <v>36000</v>
      </c>
      <c r="F15" s="74"/>
    </row>
    <row r="16" spans="1:6" ht="16.5" customHeight="1">
      <c r="A16" s="218"/>
      <c r="B16" s="86">
        <v>43594</v>
      </c>
      <c r="C16" s="87" t="s">
        <v>129</v>
      </c>
      <c r="D16" s="80"/>
      <c r="E16" s="78">
        <v>320000</v>
      </c>
      <c r="F16" s="74"/>
    </row>
    <row r="17" spans="1:6" ht="16.5" customHeight="1">
      <c r="A17" s="218"/>
      <c r="B17" s="86">
        <v>43595</v>
      </c>
      <c r="C17" s="87" t="s">
        <v>130</v>
      </c>
      <c r="D17" s="80"/>
      <c r="E17" s="78">
        <v>140000</v>
      </c>
      <c r="F17" s="74"/>
    </row>
    <row r="18" spans="1:6" ht="16.5" customHeight="1">
      <c r="A18" s="218"/>
      <c r="B18" s="86">
        <v>43609</v>
      </c>
      <c r="C18" s="87" t="s">
        <v>131</v>
      </c>
      <c r="D18" s="80"/>
      <c r="E18" s="78">
        <v>237600</v>
      </c>
      <c r="F18" s="74"/>
    </row>
    <row r="19" spans="1:6" ht="16.5" customHeight="1">
      <c r="A19" s="218"/>
      <c r="B19" s="86">
        <v>43609</v>
      </c>
      <c r="C19" s="87" t="s">
        <v>132</v>
      </c>
      <c r="D19" s="80"/>
      <c r="E19" s="78">
        <v>470000</v>
      </c>
      <c r="F19" s="74"/>
    </row>
    <row r="20" spans="1:6" ht="16.5" customHeight="1">
      <c r="A20" s="218"/>
      <c r="B20" s="86">
        <v>43614</v>
      </c>
      <c r="C20" s="87" t="s">
        <v>133</v>
      </c>
      <c r="D20" s="80"/>
      <c r="E20" s="78">
        <v>380000</v>
      </c>
      <c r="F20" s="74"/>
    </row>
    <row r="21" spans="1:6" ht="16.5" customHeight="1">
      <c r="A21" s="219"/>
      <c r="B21" s="84" t="s">
        <v>12</v>
      </c>
      <c r="C21" s="197"/>
      <c r="D21" s="198"/>
      <c r="E21" s="85">
        <f>SUM(E11:E20)</f>
        <v>2204900</v>
      </c>
    </row>
    <row r="22" spans="1:6" ht="16.5" customHeight="1">
      <c r="A22" s="201" t="s">
        <v>108</v>
      </c>
      <c r="B22" s="94">
        <v>43586</v>
      </c>
      <c r="C22" s="229" t="s">
        <v>134</v>
      </c>
      <c r="D22" s="204"/>
      <c r="E22" s="96">
        <v>243000</v>
      </c>
      <c r="F22" s="74"/>
    </row>
    <row r="23" spans="1:6" ht="16.5" customHeight="1">
      <c r="A23" s="218"/>
      <c r="B23" s="94">
        <v>43586</v>
      </c>
      <c r="C23" s="220" t="s">
        <v>135</v>
      </c>
      <c r="D23" s="208"/>
      <c r="E23" s="78">
        <v>250000</v>
      </c>
      <c r="F23" s="74"/>
    </row>
    <row r="24" spans="1:6" ht="16.5" customHeight="1">
      <c r="A24" s="218"/>
      <c r="B24" s="94">
        <v>43588</v>
      </c>
      <c r="C24" s="87" t="s">
        <v>136</v>
      </c>
      <c r="D24" s="80"/>
      <c r="E24" s="78">
        <v>170000</v>
      </c>
      <c r="F24" s="74"/>
    </row>
    <row r="25" spans="1:6" ht="16.5" customHeight="1">
      <c r="A25" s="218"/>
      <c r="B25" s="94">
        <v>43592</v>
      </c>
      <c r="C25" s="87" t="s">
        <v>137</v>
      </c>
      <c r="D25" s="80"/>
      <c r="E25" s="78">
        <v>210800</v>
      </c>
      <c r="F25" s="74"/>
    </row>
    <row r="26" spans="1:6" ht="16.5" customHeight="1">
      <c r="A26" s="218"/>
      <c r="B26" s="86">
        <v>43594</v>
      </c>
      <c r="C26" s="88" t="s">
        <v>138</v>
      </c>
      <c r="D26" s="88"/>
      <c r="E26" s="77">
        <v>232000</v>
      </c>
      <c r="F26" s="74"/>
    </row>
    <row r="27" spans="1:6" ht="16.5" customHeight="1">
      <c r="A27" s="218"/>
      <c r="B27" s="86">
        <v>43595</v>
      </c>
      <c r="C27" s="220" t="s">
        <v>139</v>
      </c>
      <c r="D27" s="208"/>
      <c r="E27" s="77">
        <v>220000</v>
      </c>
      <c r="F27" s="74"/>
    </row>
    <row r="28" spans="1:6" ht="16.5" customHeight="1">
      <c r="A28" s="218"/>
      <c r="B28" s="86">
        <v>43602</v>
      </c>
      <c r="C28" s="220" t="s">
        <v>140</v>
      </c>
      <c r="D28" s="208"/>
      <c r="E28" s="73">
        <v>100000</v>
      </c>
      <c r="F28" s="74"/>
    </row>
    <row r="29" spans="1:6" ht="16.5" customHeight="1">
      <c r="A29" s="218"/>
      <c r="B29" s="86">
        <v>43606</v>
      </c>
      <c r="C29" s="87" t="s">
        <v>141</v>
      </c>
      <c r="D29" s="80"/>
      <c r="E29" s="77">
        <v>115118</v>
      </c>
      <c r="F29" s="74"/>
    </row>
    <row r="30" spans="1:6" ht="16.5" customHeight="1">
      <c r="A30" s="218"/>
      <c r="B30" s="86">
        <v>43612</v>
      </c>
      <c r="C30" s="87" t="s">
        <v>142</v>
      </c>
      <c r="D30" s="80"/>
      <c r="E30" s="77">
        <v>300000</v>
      </c>
      <c r="F30" s="74"/>
    </row>
    <row r="31" spans="1:6" ht="16.5" customHeight="1">
      <c r="A31" s="218"/>
      <c r="B31" s="86">
        <v>43612</v>
      </c>
      <c r="C31" s="220" t="s">
        <v>143</v>
      </c>
      <c r="D31" s="208"/>
      <c r="E31" s="78">
        <v>215000</v>
      </c>
      <c r="F31" s="74"/>
    </row>
    <row r="32" spans="1:6" ht="16.5" customHeight="1">
      <c r="A32" s="218"/>
      <c r="B32" s="86">
        <v>43613</v>
      </c>
      <c r="C32" s="87" t="s">
        <v>144</v>
      </c>
      <c r="D32" s="80"/>
      <c r="E32" s="78">
        <v>248000</v>
      </c>
      <c r="F32" s="74"/>
    </row>
    <row r="33" spans="1:6" ht="16.5" customHeight="1">
      <c r="A33" s="218"/>
      <c r="B33" s="86">
        <v>43613</v>
      </c>
      <c r="C33" s="220" t="s">
        <v>145</v>
      </c>
      <c r="D33" s="208"/>
      <c r="E33" s="73">
        <v>350000</v>
      </c>
      <c r="F33" s="74"/>
    </row>
    <row r="34" spans="1:6" ht="16.5" customHeight="1">
      <c r="A34" s="218"/>
      <c r="B34" s="86">
        <v>43614</v>
      </c>
      <c r="C34" s="87" t="s">
        <v>146</v>
      </c>
      <c r="D34" s="80"/>
      <c r="E34" s="78">
        <v>263000</v>
      </c>
      <c r="F34" s="74"/>
    </row>
    <row r="35" spans="1:6" ht="16.5" customHeight="1">
      <c r="A35" s="218"/>
      <c r="B35" s="86">
        <v>43615</v>
      </c>
      <c r="C35" s="87" t="s">
        <v>147</v>
      </c>
      <c r="D35" s="80"/>
      <c r="E35" s="78">
        <v>90000</v>
      </c>
      <c r="F35" s="74"/>
    </row>
    <row r="36" spans="1:6" ht="16.5" customHeight="1">
      <c r="A36" s="219"/>
      <c r="B36" s="84" t="s">
        <v>12</v>
      </c>
      <c r="C36" s="197"/>
      <c r="D36" s="198"/>
      <c r="E36" s="85">
        <f>SUM(E22:E35)</f>
        <v>3006918</v>
      </c>
    </row>
    <row r="37" spans="1:6" ht="16.5" customHeight="1">
      <c r="A37" s="199" t="s">
        <v>123</v>
      </c>
      <c r="B37" s="200"/>
      <c r="C37" s="199"/>
      <c r="D37" s="200"/>
      <c r="E37" s="93">
        <f>E21+E36</f>
        <v>5211818</v>
      </c>
    </row>
    <row r="38" spans="1:6" ht="16.5" customHeight="1"/>
    <row r="39" spans="1:6" ht="16.5" customHeight="1"/>
    <row r="40" spans="1:6" ht="16.5" customHeight="1"/>
    <row r="41" spans="1:6" ht="16.5" customHeight="1"/>
    <row r="42" spans="1:6" ht="16.5" customHeight="1"/>
    <row r="43" spans="1:6" ht="16.5" customHeight="1"/>
    <row r="44" spans="1:6" ht="16.5" customHeight="1"/>
    <row r="45" spans="1:6" ht="16.5" customHeight="1"/>
    <row r="46" spans="1:6" ht="16.5" customHeight="1"/>
    <row r="47" spans="1:6" ht="16.5" customHeight="1"/>
    <row r="48" spans="1:6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</sheetData>
  <mergeCells count="22">
    <mergeCell ref="C10:D10"/>
    <mergeCell ref="A1:E1"/>
    <mergeCell ref="A4:C4"/>
    <mergeCell ref="A5:C5"/>
    <mergeCell ref="A6:C6"/>
    <mergeCell ref="A7:C7"/>
    <mergeCell ref="A11:A21"/>
    <mergeCell ref="C11:D11"/>
    <mergeCell ref="C13:D13"/>
    <mergeCell ref="C14:D14"/>
    <mergeCell ref="C15:D15"/>
    <mergeCell ref="C21:D21"/>
    <mergeCell ref="A37:B37"/>
    <mergeCell ref="C37:D37"/>
    <mergeCell ref="A22:A36"/>
    <mergeCell ref="C22:D22"/>
    <mergeCell ref="C23:D23"/>
    <mergeCell ref="C27:D27"/>
    <mergeCell ref="C28:D28"/>
    <mergeCell ref="C31:D31"/>
    <mergeCell ref="C33:D33"/>
    <mergeCell ref="C36:D36"/>
  </mergeCells>
  <phoneticPr fontId="3" type="noConversion"/>
  <pageMargins left="0.7" right="0.7" top="0.75" bottom="0.75" header="0" footer="0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86"/>
  <sheetViews>
    <sheetView workbookViewId="0">
      <selection activeCell="A7" sqref="A7:C7"/>
    </sheetView>
  </sheetViews>
  <sheetFormatPr defaultColWidth="12.625" defaultRowHeight="15" customHeight="1"/>
  <cols>
    <col min="1" max="1" width="13.625" style="58" customWidth="1"/>
    <col min="2" max="2" width="11.375" style="58" customWidth="1"/>
    <col min="3" max="3" width="37.125" style="58" bestFit="1" customWidth="1"/>
    <col min="4" max="4" width="7.5" style="58" bestFit="1" customWidth="1"/>
    <col min="5" max="5" width="13.5" style="58" customWidth="1"/>
    <col min="6" max="26" width="7.625" style="58" customWidth="1"/>
    <col min="27" max="16384" width="12.625" style="58"/>
  </cols>
  <sheetData>
    <row r="1" spans="1:6" ht="16.5" customHeight="1">
      <c r="A1" s="225" t="s">
        <v>148</v>
      </c>
      <c r="B1" s="226"/>
      <c r="C1" s="226"/>
      <c r="D1" s="226"/>
      <c r="E1" s="227"/>
    </row>
    <row r="2" spans="1:6" ht="16.5" customHeight="1">
      <c r="A2" s="59"/>
      <c r="B2" s="60"/>
      <c r="C2" s="59"/>
      <c r="D2" s="59"/>
      <c r="E2" s="59"/>
    </row>
    <row r="3" spans="1:6" ht="16.5" customHeight="1">
      <c r="A3" s="61" t="s">
        <v>0</v>
      </c>
      <c r="B3" s="60"/>
      <c r="C3" s="59"/>
      <c r="D3" s="59"/>
      <c r="E3" s="62" t="s">
        <v>1</v>
      </c>
    </row>
    <row r="4" spans="1:6" ht="16.5" customHeight="1">
      <c r="A4" s="224" t="s">
        <v>2</v>
      </c>
      <c r="B4" s="226"/>
      <c r="C4" s="228"/>
      <c r="D4" s="63" t="s">
        <v>3</v>
      </c>
      <c r="E4" s="64" t="s">
        <v>4</v>
      </c>
    </row>
    <row r="5" spans="1:6" ht="16.5" customHeight="1">
      <c r="A5" s="229" t="s">
        <v>95</v>
      </c>
      <c r="B5" s="230"/>
      <c r="C5" s="231"/>
      <c r="D5" s="65">
        <v>8</v>
      </c>
      <c r="E5" s="66">
        <f>E19</f>
        <v>1636000</v>
      </c>
    </row>
    <row r="6" spans="1:6" ht="16.5" customHeight="1">
      <c r="A6" s="220" t="s">
        <v>5</v>
      </c>
      <c r="B6" s="232"/>
      <c r="C6" s="233"/>
      <c r="D6" s="67">
        <v>14</v>
      </c>
      <c r="E6" s="68">
        <f>E34</f>
        <v>1779500</v>
      </c>
    </row>
    <row r="7" spans="1:6" ht="16.5" customHeight="1">
      <c r="A7" s="199" t="s">
        <v>6</v>
      </c>
      <c r="B7" s="226"/>
      <c r="C7" s="228"/>
      <c r="D7" s="69">
        <f t="shared" ref="D7:E7" si="0">D5+D6</f>
        <v>22</v>
      </c>
      <c r="E7" s="70">
        <f t="shared" si="0"/>
        <v>3415500</v>
      </c>
    </row>
    <row r="8" spans="1:6" ht="16.5" customHeight="1">
      <c r="A8" s="59"/>
      <c r="B8" s="60"/>
      <c r="C8" s="59"/>
      <c r="D8" s="59"/>
      <c r="E8" s="59"/>
    </row>
    <row r="9" spans="1:6" ht="16.5" customHeight="1">
      <c r="A9" s="61" t="s">
        <v>7</v>
      </c>
      <c r="B9" s="60"/>
      <c r="C9" s="59"/>
      <c r="D9" s="59"/>
      <c r="E9" s="59"/>
    </row>
    <row r="10" spans="1:6" ht="16.5" customHeight="1">
      <c r="A10" s="71" t="s">
        <v>8</v>
      </c>
      <c r="B10" s="71" t="s">
        <v>9</v>
      </c>
      <c r="C10" s="224" t="s">
        <v>10</v>
      </c>
      <c r="D10" s="200"/>
      <c r="E10" s="71" t="s">
        <v>11</v>
      </c>
    </row>
    <row r="11" spans="1:6" ht="16.5" customHeight="1">
      <c r="A11" s="216" t="s">
        <v>96</v>
      </c>
      <c r="B11" s="97">
        <v>43626</v>
      </c>
      <c r="C11" s="241" t="s">
        <v>149</v>
      </c>
      <c r="D11" s="242"/>
      <c r="E11" s="98">
        <v>180000</v>
      </c>
      <c r="F11" s="74"/>
    </row>
    <row r="12" spans="1:6" ht="16.5" customHeight="1">
      <c r="A12" s="195"/>
      <c r="B12" s="97">
        <v>43627</v>
      </c>
      <c r="C12" s="243" t="s">
        <v>150</v>
      </c>
      <c r="D12" s="244"/>
      <c r="E12" s="99">
        <v>195000</v>
      </c>
      <c r="F12" s="74"/>
    </row>
    <row r="13" spans="1:6" ht="16.5" customHeight="1">
      <c r="A13" s="195"/>
      <c r="B13" s="94">
        <v>43627</v>
      </c>
      <c r="C13" s="245" t="s">
        <v>151</v>
      </c>
      <c r="D13" s="246"/>
      <c r="E13" s="78">
        <v>343000</v>
      </c>
      <c r="F13" s="74"/>
    </row>
    <row r="14" spans="1:6" ht="16.5" customHeight="1">
      <c r="A14" s="195"/>
      <c r="B14" s="94">
        <v>43628</v>
      </c>
      <c r="C14" s="220" t="s">
        <v>152</v>
      </c>
      <c r="D14" s="208"/>
      <c r="E14" s="73">
        <v>180000</v>
      </c>
      <c r="F14" s="74"/>
    </row>
    <row r="15" spans="1:6" ht="16.5" customHeight="1">
      <c r="A15" s="195"/>
      <c r="B15" s="94">
        <v>43629</v>
      </c>
      <c r="C15" s="87" t="s">
        <v>153</v>
      </c>
      <c r="D15" s="80"/>
      <c r="E15" s="73">
        <v>110000</v>
      </c>
      <c r="F15" s="74"/>
    </row>
    <row r="16" spans="1:6" ht="16.5" customHeight="1">
      <c r="A16" s="195"/>
      <c r="B16" s="94">
        <v>43637</v>
      </c>
      <c r="C16" s="87" t="s">
        <v>154</v>
      </c>
      <c r="D16" s="80"/>
      <c r="E16" s="73">
        <v>58000</v>
      </c>
      <c r="F16" s="74"/>
    </row>
    <row r="17" spans="1:6" ht="16.5" customHeight="1">
      <c r="A17" s="195"/>
      <c r="B17" s="94">
        <v>43642</v>
      </c>
      <c r="C17" s="87" t="s">
        <v>155</v>
      </c>
      <c r="D17" s="80"/>
      <c r="E17" s="73">
        <v>120000</v>
      </c>
      <c r="F17" s="74"/>
    </row>
    <row r="18" spans="1:6" ht="16.5" customHeight="1">
      <c r="A18" s="195"/>
      <c r="B18" s="94">
        <v>43643</v>
      </c>
      <c r="C18" s="87" t="s">
        <v>156</v>
      </c>
      <c r="D18" s="80"/>
      <c r="E18" s="73">
        <v>450000</v>
      </c>
      <c r="F18" s="74"/>
    </row>
    <row r="19" spans="1:6" ht="16.5" customHeight="1">
      <c r="A19" s="202"/>
      <c r="B19" s="84" t="s">
        <v>12</v>
      </c>
      <c r="C19" s="197"/>
      <c r="D19" s="198"/>
      <c r="E19" s="85">
        <f>SUM(E11:E18)</f>
        <v>1636000</v>
      </c>
    </row>
    <row r="20" spans="1:6" ht="16.5" customHeight="1">
      <c r="A20" s="201" t="s">
        <v>108</v>
      </c>
      <c r="B20" s="100">
        <v>43619</v>
      </c>
      <c r="C20" s="236" t="s">
        <v>157</v>
      </c>
      <c r="D20" s="237"/>
      <c r="E20" s="96">
        <v>200000</v>
      </c>
      <c r="F20" s="74"/>
    </row>
    <row r="21" spans="1:6" ht="16.5" customHeight="1">
      <c r="A21" s="235"/>
      <c r="B21" s="94">
        <v>43621</v>
      </c>
      <c r="C21" s="238" t="s">
        <v>158</v>
      </c>
      <c r="D21" s="239"/>
      <c r="E21" s="96">
        <v>90000</v>
      </c>
      <c r="F21" s="74"/>
    </row>
    <row r="22" spans="1:6" ht="16.5" customHeight="1">
      <c r="A22" s="235"/>
      <c r="B22" s="100">
        <v>43621</v>
      </c>
      <c r="C22" s="220" t="s">
        <v>159</v>
      </c>
      <c r="D22" s="240"/>
      <c r="E22" s="96">
        <v>258000</v>
      </c>
      <c r="F22" s="74"/>
    </row>
    <row r="23" spans="1:6" ht="16.5" customHeight="1">
      <c r="A23" s="235"/>
      <c r="B23" s="94">
        <v>43629</v>
      </c>
      <c r="C23" s="220" t="s">
        <v>160</v>
      </c>
      <c r="D23" s="208"/>
      <c r="E23" s="73">
        <v>92000</v>
      </c>
      <c r="F23" s="74"/>
    </row>
    <row r="24" spans="1:6" ht="16.5" customHeight="1">
      <c r="A24" s="218"/>
      <c r="B24" s="94">
        <v>43630</v>
      </c>
      <c r="C24" s="220" t="s">
        <v>161</v>
      </c>
      <c r="D24" s="208"/>
      <c r="E24" s="96">
        <v>88000</v>
      </c>
      <c r="F24" s="74"/>
    </row>
    <row r="25" spans="1:6" ht="16.5" customHeight="1">
      <c r="A25" s="218"/>
      <c r="B25" s="94">
        <v>43634</v>
      </c>
      <c r="C25" s="220" t="s">
        <v>162</v>
      </c>
      <c r="D25" s="221"/>
      <c r="E25" s="96">
        <v>69000</v>
      </c>
      <c r="F25" s="74"/>
    </row>
    <row r="26" spans="1:6" ht="16.5" customHeight="1">
      <c r="A26" s="218"/>
      <c r="B26" s="94">
        <v>43635</v>
      </c>
      <c r="C26" s="220" t="s">
        <v>163</v>
      </c>
      <c r="D26" s="208"/>
      <c r="E26" s="96">
        <v>48000</v>
      </c>
      <c r="F26" s="74"/>
    </row>
    <row r="27" spans="1:6" ht="16.5" customHeight="1">
      <c r="A27" s="218"/>
      <c r="B27" s="94">
        <v>43636</v>
      </c>
      <c r="C27" s="87" t="s">
        <v>160</v>
      </c>
      <c r="D27" s="80"/>
      <c r="E27" s="96">
        <v>130000</v>
      </c>
      <c r="F27" s="74"/>
    </row>
    <row r="28" spans="1:6" ht="16.5" customHeight="1">
      <c r="A28" s="218"/>
      <c r="B28" s="94">
        <v>43636</v>
      </c>
      <c r="C28" s="87" t="s">
        <v>164</v>
      </c>
      <c r="D28" s="80"/>
      <c r="E28" s="96">
        <v>450000</v>
      </c>
      <c r="F28" s="74"/>
    </row>
    <row r="29" spans="1:6" ht="16.5" customHeight="1">
      <c r="A29" s="218"/>
      <c r="B29" s="94">
        <v>43640</v>
      </c>
      <c r="C29" s="87" t="s">
        <v>165</v>
      </c>
      <c r="D29" s="80"/>
      <c r="E29" s="73">
        <v>59500</v>
      </c>
      <c r="F29" s="74"/>
    </row>
    <row r="30" spans="1:6" ht="16.5" customHeight="1">
      <c r="A30" s="218"/>
      <c r="B30" s="94">
        <v>43641</v>
      </c>
      <c r="C30" s="87" t="s">
        <v>166</v>
      </c>
      <c r="D30" s="80"/>
      <c r="E30" s="96">
        <v>90000</v>
      </c>
      <c r="F30" s="74"/>
    </row>
    <row r="31" spans="1:6" ht="16.5" customHeight="1">
      <c r="A31" s="218"/>
      <c r="B31" s="94">
        <v>43642</v>
      </c>
      <c r="C31" s="87" t="s">
        <v>167</v>
      </c>
      <c r="D31" s="101"/>
      <c r="E31" s="96">
        <v>47000</v>
      </c>
      <c r="F31" s="74"/>
    </row>
    <row r="32" spans="1:6" ht="16.5" customHeight="1">
      <c r="A32" s="218"/>
      <c r="B32" s="94">
        <v>43642</v>
      </c>
      <c r="C32" s="87" t="s">
        <v>168</v>
      </c>
      <c r="E32" s="96">
        <v>60000</v>
      </c>
      <c r="F32" s="74"/>
    </row>
    <row r="33" spans="1:6" ht="16.5" customHeight="1">
      <c r="A33" s="218"/>
      <c r="B33" s="94">
        <v>43643</v>
      </c>
      <c r="C33" s="220" t="s">
        <v>169</v>
      </c>
      <c r="D33" s="208"/>
      <c r="E33" s="96">
        <v>98000</v>
      </c>
      <c r="F33" s="74"/>
    </row>
    <row r="34" spans="1:6" ht="16.5" customHeight="1">
      <c r="A34" s="219"/>
      <c r="B34" s="84" t="s">
        <v>12</v>
      </c>
      <c r="C34" s="197"/>
      <c r="D34" s="198"/>
      <c r="E34" s="85">
        <f>SUM(E20:E33)</f>
        <v>1779500</v>
      </c>
    </row>
    <row r="35" spans="1:6" ht="16.5" customHeight="1">
      <c r="A35" s="199" t="s">
        <v>123</v>
      </c>
      <c r="B35" s="200"/>
      <c r="C35" s="199"/>
      <c r="D35" s="200"/>
      <c r="E35" s="93">
        <f>E19+E34</f>
        <v>3415500</v>
      </c>
    </row>
    <row r="36" spans="1:6" ht="16.5" customHeight="1"/>
    <row r="37" spans="1:6" ht="16.5" customHeight="1"/>
    <row r="38" spans="1:6" ht="16.5" customHeight="1"/>
    <row r="39" spans="1:6" ht="16.5" customHeight="1"/>
    <row r="40" spans="1:6" ht="16.5" customHeight="1"/>
    <row r="41" spans="1:6" ht="16.5" customHeight="1"/>
    <row r="42" spans="1:6" ht="16.5" customHeight="1"/>
    <row r="43" spans="1:6" ht="16.5" customHeight="1"/>
    <row r="44" spans="1:6" ht="16.5" customHeight="1"/>
    <row r="45" spans="1:6" ht="16.5" customHeight="1"/>
    <row r="46" spans="1:6" ht="16.5" customHeight="1"/>
    <row r="47" spans="1:6" ht="16.5" customHeight="1"/>
    <row r="48" spans="1:6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</sheetData>
  <mergeCells count="24">
    <mergeCell ref="C10:D10"/>
    <mergeCell ref="A1:E1"/>
    <mergeCell ref="A4:C4"/>
    <mergeCell ref="A5:C5"/>
    <mergeCell ref="A6:C6"/>
    <mergeCell ref="A7:C7"/>
    <mergeCell ref="A11:A19"/>
    <mergeCell ref="C11:D11"/>
    <mergeCell ref="C12:D12"/>
    <mergeCell ref="C13:D13"/>
    <mergeCell ref="C14:D14"/>
    <mergeCell ref="C19:D19"/>
    <mergeCell ref="A35:B35"/>
    <mergeCell ref="C35:D35"/>
    <mergeCell ref="A20:A34"/>
    <mergeCell ref="C20:D20"/>
    <mergeCell ref="C21:D21"/>
    <mergeCell ref="C22:D22"/>
    <mergeCell ref="C23:D23"/>
    <mergeCell ref="C24:D24"/>
    <mergeCell ref="C25:D25"/>
    <mergeCell ref="C26:D26"/>
    <mergeCell ref="C33:D33"/>
    <mergeCell ref="C34:D34"/>
  </mergeCells>
  <phoneticPr fontId="3" type="noConversion"/>
  <pageMargins left="0.7" right="0.7" top="0.75" bottom="0.75" header="0" footer="0"/>
  <pageSetup paperSize="9" scale="9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1"/>
  <sheetViews>
    <sheetView workbookViewId="0">
      <selection activeCell="H27" sqref="H27"/>
    </sheetView>
  </sheetViews>
  <sheetFormatPr defaultRowHeight="16.5"/>
  <cols>
    <col min="1" max="1" width="16.625" style="102" customWidth="1"/>
    <col min="2" max="2" width="11.25" style="102" customWidth="1"/>
    <col min="3" max="3" width="31.25" style="103" customWidth="1"/>
    <col min="4" max="4" width="9" style="103"/>
    <col min="5" max="5" width="14.5" style="102" bestFit="1" customWidth="1"/>
    <col min="6" max="16384" width="9" style="102"/>
  </cols>
  <sheetData>
    <row r="1" spans="1:8" ht="27">
      <c r="A1" s="154" t="s">
        <v>219</v>
      </c>
      <c r="B1" s="155"/>
      <c r="C1" s="155"/>
      <c r="D1" s="155"/>
      <c r="E1" s="156"/>
      <c r="H1" s="110"/>
    </row>
    <row r="2" spans="1:8">
      <c r="A2" s="1"/>
      <c r="B2" s="2"/>
      <c r="C2" s="111"/>
      <c r="D2" s="111"/>
      <c r="E2" s="1"/>
      <c r="H2" s="110"/>
    </row>
    <row r="3" spans="1:8" ht="22.5">
      <c r="A3" s="3" t="s">
        <v>0</v>
      </c>
      <c r="B3" s="2"/>
      <c r="C3" s="111"/>
      <c r="D3" s="111"/>
      <c r="E3" s="4" t="s">
        <v>1</v>
      </c>
      <c r="H3" s="110"/>
    </row>
    <row r="4" spans="1:8">
      <c r="A4" s="157" t="s">
        <v>2</v>
      </c>
      <c r="B4" s="158"/>
      <c r="C4" s="159"/>
      <c r="D4" s="53" t="s">
        <v>3</v>
      </c>
      <c r="E4" s="6" t="s">
        <v>4</v>
      </c>
      <c r="H4" s="110"/>
    </row>
    <row r="5" spans="1:8">
      <c r="A5" s="160" t="s">
        <v>95</v>
      </c>
      <c r="B5" s="161"/>
      <c r="C5" s="162"/>
      <c r="D5" s="113">
        <v>14</v>
      </c>
      <c r="E5" s="8">
        <f>E25</f>
        <v>2621700</v>
      </c>
      <c r="H5" s="110"/>
    </row>
    <row r="6" spans="1:8">
      <c r="A6" s="163" t="s">
        <v>5</v>
      </c>
      <c r="B6" s="164"/>
      <c r="C6" s="165"/>
      <c r="D6" s="112">
        <v>14</v>
      </c>
      <c r="E6" s="10">
        <f>E40</f>
        <v>4323100</v>
      </c>
      <c r="H6" s="110"/>
    </row>
    <row r="7" spans="1:8">
      <c r="A7" s="166" t="s">
        <v>6</v>
      </c>
      <c r="B7" s="167"/>
      <c r="C7" s="168"/>
      <c r="D7" s="54">
        <f>SUM(D5:D6)</f>
        <v>28</v>
      </c>
      <c r="E7" s="12">
        <f>SUM(E5:E6)</f>
        <v>6944800</v>
      </c>
      <c r="H7" s="110"/>
    </row>
    <row r="8" spans="1:8">
      <c r="A8" s="1"/>
      <c r="B8" s="2"/>
      <c r="C8" s="111"/>
      <c r="D8" s="111"/>
      <c r="E8" s="1"/>
      <c r="H8" s="110"/>
    </row>
    <row r="9" spans="1:8" ht="22.5">
      <c r="A9" s="3" t="s">
        <v>7</v>
      </c>
      <c r="B9" s="2"/>
      <c r="C9" s="111"/>
      <c r="D9" s="111"/>
      <c r="E9" s="1"/>
      <c r="H9" s="110"/>
    </row>
    <row r="10" spans="1:8">
      <c r="A10" s="55" t="s">
        <v>8</v>
      </c>
      <c r="B10" s="55" t="s">
        <v>9</v>
      </c>
      <c r="C10" s="169" t="s">
        <v>10</v>
      </c>
      <c r="D10" s="169"/>
      <c r="E10" s="55" t="s">
        <v>11</v>
      </c>
      <c r="H10" s="110"/>
    </row>
    <row r="11" spans="1:8">
      <c r="A11" s="248" t="s">
        <v>218</v>
      </c>
      <c r="B11" s="108" t="s">
        <v>217</v>
      </c>
      <c r="C11" s="107" t="s">
        <v>216</v>
      </c>
      <c r="D11" s="106"/>
      <c r="E11" s="105">
        <v>73000</v>
      </c>
      <c r="H11" s="110"/>
    </row>
    <row r="12" spans="1:8">
      <c r="A12" s="248"/>
      <c r="B12" s="108" t="s">
        <v>193</v>
      </c>
      <c r="C12" s="107" t="s">
        <v>215</v>
      </c>
      <c r="D12" s="106"/>
      <c r="E12" s="105">
        <v>337000</v>
      </c>
      <c r="H12" s="110"/>
    </row>
    <row r="13" spans="1:8">
      <c r="A13" s="248"/>
      <c r="B13" s="108" t="s">
        <v>188</v>
      </c>
      <c r="C13" s="107" t="s">
        <v>214</v>
      </c>
      <c r="D13" s="106"/>
      <c r="E13" s="105">
        <v>416000</v>
      </c>
      <c r="H13" s="110"/>
    </row>
    <row r="14" spans="1:8">
      <c r="A14" s="248"/>
      <c r="B14" s="108" t="s">
        <v>213</v>
      </c>
      <c r="C14" s="107" t="s">
        <v>212</v>
      </c>
      <c r="D14" s="106"/>
      <c r="E14" s="105">
        <v>280000</v>
      </c>
      <c r="H14" s="110"/>
    </row>
    <row r="15" spans="1:8">
      <c r="A15" s="248"/>
      <c r="B15" s="108" t="s">
        <v>211</v>
      </c>
      <c r="C15" s="107" t="s">
        <v>210</v>
      </c>
      <c r="D15" s="106"/>
      <c r="E15" s="105">
        <v>132000</v>
      </c>
      <c r="H15" s="110"/>
    </row>
    <row r="16" spans="1:8">
      <c r="A16" s="248"/>
      <c r="B16" s="108" t="s">
        <v>209</v>
      </c>
      <c r="C16" s="107" t="s">
        <v>208</v>
      </c>
      <c r="D16" s="106"/>
      <c r="E16" s="105">
        <v>108000</v>
      </c>
      <c r="H16" s="110"/>
    </row>
    <row r="17" spans="1:8">
      <c r="A17" s="248"/>
      <c r="B17" s="108" t="s">
        <v>179</v>
      </c>
      <c r="C17" s="107" t="s">
        <v>207</v>
      </c>
      <c r="D17" s="106"/>
      <c r="E17" s="105">
        <v>51000</v>
      </c>
      <c r="H17" s="110"/>
    </row>
    <row r="18" spans="1:8">
      <c r="A18" s="248"/>
      <c r="B18" s="108" t="s">
        <v>205</v>
      </c>
      <c r="C18" s="107" t="s">
        <v>206</v>
      </c>
      <c r="D18" s="106"/>
      <c r="E18" s="105">
        <v>47700</v>
      </c>
      <c r="H18" s="110"/>
    </row>
    <row r="19" spans="1:8">
      <c r="A19" s="248"/>
      <c r="B19" s="108" t="s">
        <v>205</v>
      </c>
      <c r="C19" s="107" t="s">
        <v>204</v>
      </c>
      <c r="D19" s="106"/>
      <c r="E19" s="105">
        <v>437000</v>
      </c>
      <c r="H19" s="110"/>
    </row>
    <row r="20" spans="1:8">
      <c r="A20" s="248"/>
      <c r="B20" s="108" t="s">
        <v>202</v>
      </c>
      <c r="C20" s="107" t="s">
        <v>203</v>
      </c>
      <c r="D20" s="106"/>
      <c r="E20" s="105">
        <v>264000</v>
      </c>
      <c r="H20" s="110"/>
    </row>
    <row r="21" spans="1:8">
      <c r="A21" s="248"/>
      <c r="B21" s="108" t="s">
        <v>202</v>
      </c>
      <c r="C21" s="107" t="s">
        <v>201</v>
      </c>
      <c r="D21" s="106"/>
      <c r="E21" s="105">
        <v>252000</v>
      </c>
      <c r="H21" s="110"/>
    </row>
    <row r="22" spans="1:8">
      <c r="A22" s="248"/>
      <c r="B22" s="108" t="s">
        <v>200</v>
      </c>
      <c r="C22" s="107" t="s">
        <v>199</v>
      </c>
      <c r="D22" s="106"/>
      <c r="E22" s="105">
        <v>46000</v>
      </c>
      <c r="H22" s="110"/>
    </row>
    <row r="23" spans="1:8">
      <c r="A23" s="248"/>
      <c r="B23" s="108" t="s">
        <v>198</v>
      </c>
      <c r="C23" s="107" t="s">
        <v>197</v>
      </c>
      <c r="D23" s="106"/>
      <c r="E23" s="105">
        <v>19000</v>
      </c>
      <c r="H23" s="110"/>
    </row>
    <row r="24" spans="1:8">
      <c r="A24" s="248"/>
      <c r="B24" s="108" t="s">
        <v>196</v>
      </c>
      <c r="C24" s="107" t="s">
        <v>195</v>
      </c>
      <c r="D24" s="106"/>
      <c r="E24" s="105">
        <v>159000</v>
      </c>
      <c r="H24" s="110"/>
    </row>
    <row r="25" spans="1:8">
      <c r="A25" s="249"/>
      <c r="B25" s="57" t="s">
        <v>12</v>
      </c>
      <c r="C25" s="192"/>
      <c r="D25" s="192"/>
      <c r="E25" s="16">
        <f>SUM(E11:E24)</f>
        <v>2621700</v>
      </c>
    </row>
    <row r="26" spans="1:8">
      <c r="A26" s="250" t="s">
        <v>194</v>
      </c>
      <c r="B26" s="108" t="s">
        <v>193</v>
      </c>
      <c r="C26" s="107" t="s">
        <v>192</v>
      </c>
      <c r="D26" s="106"/>
      <c r="E26" s="105">
        <v>344500</v>
      </c>
    </row>
    <row r="27" spans="1:8">
      <c r="A27" s="250"/>
      <c r="B27" s="108" t="s">
        <v>191</v>
      </c>
      <c r="C27" s="107" t="s">
        <v>177</v>
      </c>
      <c r="D27" s="106"/>
      <c r="E27" s="105">
        <v>181500</v>
      </c>
    </row>
    <row r="28" spans="1:8">
      <c r="A28" s="250"/>
      <c r="B28" s="108" t="s">
        <v>190</v>
      </c>
      <c r="C28" s="107" t="s">
        <v>189</v>
      </c>
      <c r="D28" s="106"/>
      <c r="E28" s="105">
        <v>444000</v>
      </c>
    </row>
    <row r="29" spans="1:8">
      <c r="A29" s="250"/>
      <c r="B29" s="108" t="s">
        <v>188</v>
      </c>
      <c r="C29" s="107" t="s">
        <v>187</v>
      </c>
      <c r="D29" s="106"/>
      <c r="E29" s="105">
        <v>495000</v>
      </c>
    </row>
    <row r="30" spans="1:8">
      <c r="A30" s="250"/>
      <c r="B30" s="108" t="s">
        <v>186</v>
      </c>
      <c r="C30" s="107" t="s">
        <v>185</v>
      </c>
      <c r="D30" s="106"/>
      <c r="E30" s="105">
        <v>192000</v>
      </c>
    </row>
    <row r="31" spans="1:8">
      <c r="A31" s="250"/>
      <c r="B31" s="108" t="s">
        <v>183</v>
      </c>
      <c r="C31" s="107" t="s">
        <v>184</v>
      </c>
      <c r="D31" s="106"/>
      <c r="E31" s="105">
        <v>443000</v>
      </c>
    </row>
    <row r="32" spans="1:8">
      <c r="A32" s="250"/>
      <c r="B32" s="108" t="s">
        <v>183</v>
      </c>
      <c r="C32" s="107" t="s">
        <v>182</v>
      </c>
      <c r="D32" s="106"/>
      <c r="E32" s="105">
        <v>448000</v>
      </c>
    </row>
    <row r="33" spans="1:5">
      <c r="A33" s="250"/>
      <c r="B33" s="108" t="s">
        <v>181</v>
      </c>
      <c r="C33" s="107" t="s">
        <v>180</v>
      </c>
      <c r="D33" s="106"/>
      <c r="E33" s="105">
        <v>344000</v>
      </c>
    </row>
    <row r="34" spans="1:5">
      <c r="A34" s="250"/>
      <c r="B34" s="108" t="s">
        <v>179</v>
      </c>
      <c r="C34" s="107" t="s">
        <v>178</v>
      </c>
      <c r="D34" s="109"/>
      <c r="E34" s="105">
        <v>47000</v>
      </c>
    </row>
    <row r="35" spans="1:5">
      <c r="A35" s="250"/>
      <c r="B35" s="108" t="s">
        <v>176</v>
      </c>
      <c r="C35" s="107" t="s">
        <v>177</v>
      </c>
      <c r="D35" s="106"/>
      <c r="E35" s="105">
        <v>104100</v>
      </c>
    </row>
    <row r="36" spans="1:5">
      <c r="A36" s="250"/>
      <c r="B36" s="108" t="s">
        <v>176</v>
      </c>
      <c r="C36" s="107" t="s">
        <v>175</v>
      </c>
      <c r="D36" s="106"/>
      <c r="E36" s="105">
        <v>358000</v>
      </c>
    </row>
    <row r="37" spans="1:5">
      <c r="A37" s="250"/>
      <c r="B37" s="108" t="s">
        <v>174</v>
      </c>
      <c r="C37" s="107" t="s">
        <v>173</v>
      </c>
      <c r="D37" s="106"/>
      <c r="E37" s="105">
        <v>360000</v>
      </c>
    </row>
    <row r="38" spans="1:5">
      <c r="A38" s="250"/>
      <c r="B38" s="108" t="s">
        <v>171</v>
      </c>
      <c r="C38" s="107" t="s">
        <v>172</v>
      </c>
      <c r="D38" s="106"/>
      <c r="E38" s="105">
        <v>418000</v>
      </c>
    </row>
    <row r="39" spans="1:5">
      <c r="A39" s="250"/>
      <c r="B39" s="108" t="s">
        <v>171</v>
      </c>
      <c r="C39" s="107" t="s">
        <v>170</v>
      </c>
      <c r="D39" s="106"/>
      <c r="E39" s="105">
        <v>144000</v>
      </c>
    </row>
    <row r="40" spans="1:5">
      <c r="A40" s="251"/>
      <c r="B40" s="56" t="s">
        <v>12</v>
      </c>
      <c r="C40" s="130"/>
      <c r="D40" s="130"/>
      <c r="E40" s="16">
        <f>SUM(E26:E39)</f>
        <v>4323100</v>
      </c>
    </row>
    <row r="41" spans="1:5">
      <c r="A41" s="247" t="s">
        <v>123</v>
      </c>
      <c r="B41" s="247"/>
      <c r="C41" s="247"/>
      <c r="D41" s="247"/>
      <c r="E41" s="104">
        <f>E25+E40</f>
        <v>6944800</v>
      </c>
    </row>
  </sheetData>
  <mergeCells count="12">
    <mergeCell ref="A1:E1"/>
    <mergeCell ref="A4:C4"/>
    <mergeCell ref="A5:C5"/>
    <mergeCell ref="A6:C6"/>
    <mergeCell ref="A7:C7"/>
    <mergeCell ref="A41:B41"/>
    <mergeCell ref="C41:D41"/>
    <mergeCell ref="C10:D10"/>
    <mergeCell ref="A11:A25"/>
    <mergeCell ref="C25:D25"/>
    <mergeCell ref="A26:A40"/>
    <mergeCell ref="C40:D40"/>
  </mergeCells>
  <phoneticPr fontId="3" type="noConversion"/>
  <pageMargins left="0.7" right="0.7" top="0.75" bottom="0.75" header="0.3" footer="0.3"/>
  <pageSetup paperSize="9" scale="97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0"/>
  <sheetViews>
    <sheetView topLeftCell="A10" zoomScaleNormal="100" workbookViewId="0">
      <selection activeCell="E41" sqref="E41"/>
    </sheetView>
  </sheetViews>
  <sheetFormatPr defaultRowHeight="16.5"/>
  <cols>
    <col min="1" max="1" width="15" style="102" customWidth="1"/>
    <col min="2" max="2" width="13.375" style="102" customWidth="1"/>
    <col min="3" max="3" width="47.875" style="102" bestFit="1" customWidth="1"/>
    <col min="4" max="5" width="13.375" style="102" customWidth="1"/>
    <col min="6" max="16384" width="9" style="102"/>
  </cols>
  <sheetData>
    <row r="1" spans="1:5" ht="27">
      <c r="A1" s="154" t="s">
        <v>259</v>
      </c>
      <c r="B1" s="155"/>
      <c r="C1" s="155"/>
      <c r="D1" s="155"/>
      <c r="E1" s="156"/>
    </row>
    <row r="2" spans="1:5">
      <c r="A2" s="1"/>
      <c r="B2" s="2"/>
      <c r="C2" s="1"/>
      <c r="D2" s="1"/>
      <c r="E2" s="1"/>
    </row>
    <row r="3" spans="1:5" ht="22.5">
      <c r="A3" s="3" t="s">
        <v>0</v>
      </c>
      <c r="B3" s="2"/>
      <c r="C3" s="1"/>
      <c r="D3" s="1"/>
      <c r="E3" s="4" t="s">
        <v>1</v>
      </c>
    </row>
    <row r="4" spans="1:5">
      <c r="A4" s="157" t="s">
        <v>2</v>
      </c>
      <c r="B4" s="158"/>
      <c r="C4" s="159"/>
      <c r="D4" s="5" t="s">
        <v>3</v>
      </c>
      <c r="E4" s="6" t="s">
        <v>4</v>
      </c>
    </row>
    <row r="5" spans="1:5">
      <c r="A5" s="160" t="s">
        <v>95</v>
      </c>
      <c r="B5" s="161"/>
      <c r="C5" s="162"/>
      <c r="D5" s="7">
        <v>19</v>
      </c>
      <c r="E5" s="8">
        <f>E30</f>
        <v>5834525</v>
      </c>
    </row>
    <row r="6" spans="1:5">
      <c r="A6" s="163" t="s">
        <v>5</v>
      </c>
      <c r="B6" s="164"/>
      <c r="C6" s="165"/>
      <c r="D6" s="9">
        <v>8</v>
      </c>
      <c r="E6" s="10">
        <f>E39</f>
        <v>2959600</v>
      </c>
    </row>
    <row r="7" spans="1:5">
      <c r="A7" s="166" t="s">
        <v>6</v>
      </c>
      <c r="B7" s="167"/>
      <c r="C7" s="168"/>
      <c r="D7" s="11">
        <f>SUM(D5:D6)</f>
        <v>27</v>
      </c>
      <c r="E7" s="12">
        <f>SUM(E5:E6)</f>
        <v>8794125</v>
      </c>
    </row>
    <row r="8" spans="1:5">
      <c r="A8" s="1"/>
      <c r="B8" s="2"/>
      <c r="C8" s="1"/>
      <c r="D8" s="1"/>
      <c r="E8" s="1"/>
    </row>
    <row r="9" spans="1:5" ht="22.5">
      <c r="A9" s="3" t="s">
        <v>7</v>
      </c>
      <c r="B9" s="2"/>
      <c r="C9" s="1"/>
      <c r="D9" s="1"/>
      <c r="E9" s="1"/>
    </row>
    <row r="10" spans="1:5">
      <c r="A10" s="55" t="s">
        <v>8</v>
      </c>
      <c r="B10" s="55" t="s">
        <v>9</v>
      </c>
      <c r="C10" s="169" t="s">
        <v>10</v>
      </c>
      <c r="D10" s="169"/>
      <c r="E10" s="55" t="s">
        <v>11</v>
      </c>
    </row>
    <row r="11" spans="1:5">
      <c r="A11" s="248" t="s">
        <v>218</v>
      </c>
      <c r="B11" s="121" t="s">
        <v>257</v>
      </c>
      <c r="C11" s="120" t="s">
        <v>258</v>
      </c>
      <c r="D11" s="119"/>
      <c r="E11" s="118">
        <v>92000</v>
      </c>
    </row>
    <row r="12" spans="1:5">
      <c r="A12" s="248"/>
      <c r="B12" s="121" t="s">
        <v>257</v>
      </c>
      <c r="C12" s="120" t="s">
        <v>256</v>
      </c>
      <c r="D12" s="119"/>
      <c r="E12" s="118">
        <v>235000</v>
      </c>
    </row>
    <row r="13" spans="1:5">
      <c r="A13" s="248"/>
      <c r="B13" s="121" t="s">
        <v>255</v>
      </c>
      <c r="C13" s="120" t="s">
        <v>254</v>
      </c>
      <c r="D13" s="119"/>
      <c r="E13" s="118">
        <v>373000</v>
      </c>
    </row>
    <row r="14" spans="1:5">
      <c r="A14" s="248"/>
      <c r="B14" s="121" t="s">
        <v>229</v>
      </c>
      <c r="C14" s="120" t="s">
        <v>253</v>
      </c>
      <c r="D14" s="119"/>
      <c r="E14" s="118">
        <v>233000</v>
      </c>
    </row>
    <row r="15" spans="1:5">
      <c r="A15" s="248"/>
      <c r="B15" s="121" t="s">
        <v>227</v>
      </c>
      <c r="C15" s="120" t="s">
        <v>252</v>
      </c>
      <c r="D15" s="119"/>
      <c r="E15" s="118">
        <v>442000</v>
      </c>
    </row>
    <row r="16" spans="1:5">
      <c r="A16" s="248"/>
      <c r="B16" s="121" t="s">
        <v>225</v>
      </c>
      <c r="C16" s="120" t="s">
        <v>251</v>
      </c>
      <c r="D16" s="119"/>
      <c r="E16" s="118">
        <v>248000</v>
      </c>
    </row>
    <row r="17" spans="1:5">
      <c r="A17" s="248"/>
      <c r="B17" s="121" t="s">
        <v>249</v>
      </c>
      <c r="C17" s="120" t="s">
        <v>250</v>
      </c>
      <c r="D17" s="119"/>
      <c r="E17" s="118">
        <v>229753</v>
      </c>
    </row>
    <row r="18" spans="1:5">
      <c r="A18" s="248"/>
      <c r="B18" s="121" t="s">
        <v>249</v>
      </c>
      <c r="C18" s="120" t="s">
        <v>248</v>
      </c>
      <c r="D18" s="119"/>
      <c r="E18" s="118">
        <v>473138</v>
      </c>
    </row>
    <row r="19" spans="1:5">
      <c r="A19" s="248"/>
      <c r="B19" s="121" t="s">
        <v>246</v>
      </c>
      <c r="C19" s="120" t="s">
        <v>247</v>
      </c>
      <c r="D19" s="119"/>
      <c r="E19" s="118">
        <v>316057</v>
      </c>
    </row>
    <row r="20" spans="1:5">
      <c r="A20" s="248"/>
      <c r="B20" s="121" t="s">
        <v>246</v>
      </c>
      <c r="C20" s="120" t="s">
        <v>243</v>
      </c>
      <c r="D20" s="119"/>
      <c r="E20" s="118">
        <v>313133</v>
      </c>
    </row>
    <row r="21" spans="1:5">
      <c r="A21" s="248"/>
      <c r="B21" s="121" t="s">
        <v>244</v>
      </c>
      <c r="C21" s="120" t="s">
        <v>245</v>
      </c>
      <c r="D21" s="119"/>
      <c r="E21" s="118">
        <v>83803</v>
      </c>
    </row>
    <row r="22" spans="1:5">
      <c r="A22" s="248"/>
      <c r="B22" s="121" t="s">
        <v>244</v>
      </c>
      <c r="C22" s="120" t="s">
        <v>243</v>
      </c>
      <c r="D22" s="119"/>
      <c r="E22" s="118">
        <v>308234</v>
      </c>
    </row>
    <row r="23" spans="1:5">
      <c r="A23" s="248"/>
      <c r="B23" s="121" t="s">
        <v>242</v>
      </c>
      <c r="C23" s="120" t="s">
        <v>241</v>
      </c>
      <c r="D23" s="119"/>
      <c r="E23" s="118">
        <v>341125</v>
      </c>
    </row>
    <row r="24" spans="1:5">
      <c r="A24" s="248"/>
      <c r="B24" s="121" t="s">
        <v>239</v>
      </c>
      <c r="C24" s="120" t="s">
        <v>240</v>
      </c>
      <c r="D24" s="119"/>
      <c r="E24" s="118">
        <v>446000</v>
      </c>
    </row>
    <row r="25" spans="1:5">
      <c r="A25" s="248"/>
      <c r="B25" s="121" t="s">
        <v>239</v>
      </c>
      <c r="C25" s="120" t="s">
        <v>238</v>
      </c>
      <c r="D25" s="119"/>
      <c r="E25" s="118">
        <v>385000</v>
      </c>
    </row>
    <row r="26" spans="1:5">
      <c r="A26" s="248"/>
      <c r="B26" s="121" t="s">
        <v>237</v>
      </c>
      <c r="C26" s="120" t="s">
        <v>236</v>
      </c>
      <c r="D26" s="119"/>
      <c r="E26" s="118">
        <v>491280</v>
      </c>
    </row>
    <row r="27" spans="1:5">
      <c r="A27" s="248"/>
      <c r="B27" s="121" t="s">
        <v>234</v>
      </c>
      <c r="C27" s="120" t="s">
        <v>235</v>
      </c>
      <c r="D27" s="119"/>
      <c r="E27" s="118">
        <v>377498</v>
      </c>
    </row>
    <row r="28" spans="1:5">
      <c r="A28" s="248"/>
      <c r="B28" s="121" t="s">
        <v>234</v>
      </c>
      <c r="C28" s="120" t="s">
        <v>233</v>
      </c>
      <c r="D28" s="119"/>
      <c r="E28" s="118">
        <v>242504</v>
      </c>
    </row>
    <row r="29" spans="1:5">
      <c r="A29" s="248"/>
      <c r="B29" s="121" t="s">
        <v>232</v>
      </c>
      <c r="C29" s="120" t="s">
        <v>231</v>
      </c>
      <c r="D29" s="119"/>
      <c r="E29" s="118">
        <v>204000</v>
      </c>
    </row>
    <row r="30" spans="1:5">
      <c r="A30" s="249"/>
      <c r="B30" s="57" t="s">
        <v>12</v>
      </c>
      <c r="C30" s="192"/>
      <c r="D30" s="192"/>
      <c r="E30" s="16">
        <f>SUM(E11:E29)</f>
        <v>5834525</v>
      </c>
    </row>
    <row r="31" spans="1:5">
      <c r="A31" s="250" t="s">
        <v>194</v>
      </c>
      <c r="B31" s="117" t="s">
        <v>230</v>
      </c>
      <c r="C31" s="116" t="s">
        <v>222</v>
      </c>
      <c r="D31" s="115"/>
      <c r="E31" s="114">
        <v>443000</v>
      </c>
    </row>
    <row r="32" spans="1:5">
      <c r="A32" s="250"/>
      <c r="B32" s="117" t="s">
        <v>230</v>
      </c>
      <c r="C32" s="116" t="s">
        <v>187</v>
      </c>
      <c r="D32" s="115"/>
      <c r="E32" s="114">
        <v>448000</v>
      </c>
    </row>
    <row r="33" spans="1:5">
      <c r="A33" s="250"/>
      <c r="B33" s="117" t="s">
        <v>229</v>
      </c>
      <c r="C33" s="116" t="s">
        <v>228</v>
      </c>
      <c r="D33" s="115"/>
      <c r="E33" s="114">
        <v>974000</v>
      </c>
    </row>
    <row r="34" spans="1:5">
      <c r="A34" s="250"/>
      <c r="B34" s="117" t="s">
        <v>227</v>
      </c>
      <c r="C34" s="116" t="s">
        <v>226</v>
      </c>
      <c r="D34" s="115"/>
      <c r="E34" s="114">
        <v>447000</v>
      </c>
    </row>
    <row r="35" spans="1:5">
      <c r="A35" s="250"/>
      <c r="B35" s="117" t="s">
        <v>225</v>
      </c>
      <c r="C35" s="116" t="s">
        <v>173</v>
      </c>
      <c r="D35" s="115"/>
      <c r="E35" s="114">
        <v>114000</v>
      </c>
    </row>
    <row r="36" spans="1:5">
      <c r="A36" s="250"/>
      <c r="B36" s="117" t="s">
        <v>224</v>
      </c>
      <c r="C36" s="116" t="s">
        <v>185</v>
      </c>
      <c r="D36" s="115"/>
      <c r="E36" s="114">
        <v>386000</v>
      </c>
    </row>
    <row r="37" spans="1:5">
      <c r="A37" s="250"/>
      <c r="B37" s="117" t="s">
        <v>223</v>
      </c>
      <c r="C37" s="116" t="s">
        <v>222</v>
      </c>
      <c r="D37" s="115"/>
      <c r="E37" s="114">
        <v>112000</v>
      </c>
    </row>
    <row r="38" spans="1:5">
      <c r="A38" s="250"/>
      <c r="B38" s="117" t="s">
        <v>221</v>
      </c>
      <c r="C38" s="116" t="s">
        <v>220</v>
      </c>
      <c r="D38" s="115"/>
      <c r="E38" s="114">
        <v>35600</v>
      </c>
    </row>
    <row r="39" spans="1:5">
      <c r="A39" s="251"/>
      <c r="B39" s="56" t="s">
        <v>12</v>
      </c>
      <c r="C39" s="130"/>
      <c r="D39" s="130"/>
      <c r="E39" s="16">
        <f>SUM(E31:E38)</f>
        <v>2959600</v>
      </c>
    </row>
    <row r="40" spans="1:5">
      <c r="A40" s="247" t="s">
        <v>123</v>
      </c>
      <c r="B40" s="247"/>
      <c r="C40" s="247"/>
      <c r="D40" s="247"/>
      <c r="E40" s="104">
        <f>E30+E39</f>
        <v>8794125</v>
      </c>
    </row>
  </sheetData>
  <mergeCells count="12">
    <mergeCell ref="A1:E1"/>
    <mergeCell ref="A4:C4"/>
    <mergeCell ref="A5:C5"/>
    <mergeCell ref="A6:C6"/>
    <mergeCell ref="A7:C7"/>
    <mergeCell ref="A40:B40"/>
    <mergeCell ref="C40:D40"/>
    <mergeCell ref="C10:D10"/>
    <mergeCell ref="A11:A30"/>
    <mergeCell ref="C30:D30"/>
    <mergeCell ref="A31:A39"/>
    <mergeCell ref="C39:D39"/>
  </mergeCells>
  <phoneticPr fontId="3" type="noConversion"/>
  <pageMargins left="0.7" right="0.7" top="0.75" bottom="0.75" header="0.3" footer="0.3"/>
  <pageSetup paperSize="9" scale="78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4"/>
  <sheetViews>
    <sheetView tabSelected="1" workbookViewId="0">
      <selection activeCell="E41" sqref="E41"/>
    </sheetView>
  </sheetViews>
  <sheetFormatPr defaultRowHeight="16.5"/>
  <cols>
    <col min="1" max="1" width="17.25" style="102" customWidth="1"/>
    <col min="2" max="2" width="11.625" style="102" bestFit="1" customWidth="1"/>
    <col min="3" max="3" width="35.5" style="102" customWidth="1"/>
    <col min="4" max="4" width="8.375" style="102" customWidth="1"/>
    <col min="5" max="5" width="14.5" style="102" bestFit="1" customWidth="1"/>
    <col min="6" max="16384" width="9" style="102"/>
  </cols>
  <sheetData>
    <row r="1" spans="1:5" ht="27">
      <c r="A1" s="154" t="s">
        <v>297</v>
      </c>
      <c r="B1" s="155"/>
      <c r="C1" s="155"/>
      <c r="D1" s="155"/>
      <c r="E1" s="156"/>
    </row>
    <row r="2" spans="1:5">
      <c r="A2" s="1"/>
      <c r="B2" s="2"/>
      <c r="C2" s="1"/>
      <c r="D2" s="1"/>
      <c r="E2" s="1"/>
    </row>
    <row r="3" spans="1:5" ht="22.5">
      <c r="A3" s="3" t="s">
        <v>0</v>
      </c>
      <c r="B3" s="2"/>
      <c r="C3" s="1"/>
      <c r="D3" s="1"/>
      <c r="E3" s="4" t="s">
        <v>1</v>
      </c>
    </row>
    <row r="4" spans="1:5">
      <c r="A4" s="157" t="s">
        <v>2</v>
      </c>
      <c r="B4" s="158"/>
      <c r="C4" s="159"/>
      <c r="D4" s="5" t="s">
        <v>3</v>
      </c>
      <c r="E4" s="6" t="s">
        <v>4</v>
      </c>
    </row>
    <row r="5" spans="1:5">
      <c r="A5" s="160" t="s">
        <v>95</v>
      </c>
      <c r="B5" s="161"/>
      <c r="C5" s="162"/>
      <c r="D5" s="7">
        <v>12</v>
      </c>
      <c r="E5" s="8">
        <f>E23</f>
        <v>2691399</v>
      </c>
    </row>
    <row r="6" spans="1:5">
      <c r="A6" s="163" t="s">
        <v>5</v>
      </c>
      <c r="B6" s="164"/>
      <c r="C6" s="165"/>
      <c r="D6" s="9">
        <v>9</v>
      </c>
      <c r="E6" s="10">
        <f>E33</f>
        <v>2391400</v>
      </c>
    </row>
    <row r="7" spans="1:5">
      <c r="A7" s="166" t="s">
        <v>6</v>
      </c>
      <c r="B7" s="167"/>
      <c r="C7" s="168"/>
      <c r="D7" s="11">
        <f>SUM(D5:D6)</f>
        <v>21</v>
      </c>
      <c r="E7" s="12">
        <f>E34</f>
        <v>5082799</v>
      </c>
    </row>
    <row r="9" spans="1:5" ht="22.5">
      <c r="A9" s="3" t="s">
        <v>7</v>
      </c>
    </row>
    <row r="10" spans="1:5">
      <c r="A10" s="55" t="s">
        <v>8</v>
      </c>
      <c r="B10" s="55" t="s">
        <v>9</v>
      </c>
      <c r="C10" s="169" t="s">
        <v>10</v>
      </c>
      <c r="D10" s="169"/>
      <c r="E10" s="55" t="s">
        <v>11</v>
      </c>
    </row>
    <row r="11" spans="1:5">
      <c r="A11" s="252" t="s">
        <v>296</v>
      </c>
      <c r="B11" s="117" t="s">
        <v>295</v>
      </c>
      <c r="C11" s="129" t="s">
        <v>294</v>
      </c>
      <c r="D11" s="128"/>
      <c r="E11" s="105">
        <v>392000</v>
      </c>
    </row>
    <row r="12" spans="1:5">
      <c r="A12" s="252"/>
      <c r="B12" s="117" t="s">
        <v>293</v>
      </c>
      <c r="C12" s="129" t="s">
        <v>292</v>
      </c>
      <c r="D12" s="128"/>
      <c r="E12" s="105">
        <v>162705</v>
      </c>
    </row>
    <row r="13" spans="1:5">
      <c r="A13" s="252"/>
      <c r="B13" s="117" t="s">
        <v>291</v>
      </c>
      <c r="C13" s="129" t="s">
        <v>290</v>
      </c>
      <c r="D13" s="128"/>
      <c r="E13" s="105">
        <v>373694</v>
      </c>
    </row>
    <row r="14" spans="1:5">
      <c r="A14" s="252"/>
      <c r="B14" s="117" t="s">
        <v>271</v>
      </c>
      <c r="C14" s="129" t="s">
        <v>289</v>
      </c>
      <c r="D14" s="128"/>
      <c r="E14" s="105">
        <v>332600</v>
      </c>
    </row>
    <row r="15" spans="1:5">
      <c r="A15" s="252"/>
      <c r="B15" s="117" t="s">
        <v>288</v>
      </c>
      <c r="C15" s="129" t="s">
        <v>287</v>
      </c>
      <c r="D15" s="128"/>
      <c r="E15" s="105">
        <v>227300</v>
      </c>
    </row>
    <row r="16" spans="1:5">
      <c r="A16" s="252"/>
      <c r="B16" s="117" t="s">
        <v>285</v>
      </c>
      <c r="C16" s="129" t="s">
        <v>286</v>
      </c>
      <c r="D16" s="128"/>
      <c r="E16" s="105">
        <v>60000</v>
      </c>
    </row>
    <row r="17" spans="1:5">
      <c r="A17" s="252"/>
      <c r="B17" s="117" t="s">
        <v>285</v>
      </c>
      <c r="C17" s="129" t="s">
        <v>284</v>
      </c>
      <c r="D17" s="128"/>
      <c r="E17" s="105">
        <v>382000</v>
      </c>
    </row>
    <row r="18" spans="1:5">
      <c r="A18" s="252"/>
      <c r="B18" s="117" t="s">
        <v>283</v>
      </c>
      <c r="C18" s="129" t="s">
        <v>282</v>
      </c>
      <c r="D18" s="128"/>
      <c r="E18" s="105">
        <v>121000</v>
      </c>
    </row>
    <row r="19" spans="1:5">
      <c r="A19" s="252"/>
      <c r="B19" s="117" t="s">
        <v>280</v>
      </c>
      <c r="C19" s="129" t="s">
        <v>281</v>
      </c>
      <c r="D19" s="128"/>
      <c r="E19" s="105">
        <v>226000</v>
      </c>
    </row>
    <row r="20" spans="1:5">
      <c r="A20" s="252"/>
      <c r="B20" s="117" t="s">
        <v>280</v>
      </c>
      <c r="C20" s="129" t="s">
        <v>279</v>
      </c>
      <c r="D20" s="128"/>
      <c r="E20" s="105">
        <v>137000</v>
      </c>
    </row>
    <row r="21" spans="1:5">
      <c r="A21" s="252"/>
      <c r="B21" s="117" t="s">
        <v>278</v>
      </c>
      <c r="C21" s="129" t="s">
        <v>277</v>
      </c>
      <c r="D21" s="128"/>
      <c r="E21" s="105">
        <v>190100</v>
      </c>
    </row>
    <row r="22" spans="1:5">
      <c r="A22" s="252"/>
      <c r="B22" s="117" t="s">
        <v>276</v>
      </c>
      <c r="C22" s="129" t="s">
        <v>275</v>
      </c>
      <c r="D22" s="128"/>
      <c r="E22" s="105">
        <v>87000</v>
      </c>
    </row>
    <row r="23" spans="1:5">
      <c r="A23" s="252"/>
      <c r="B23" s="125" t="s">
        <v>261</v>
      </c>
      <c r="C23" s="255"/>
      <c r="D23" s="255"/>
      <c r="E23" s="124">
        <f>SUM(E11:E22)</f>
        <v>2691399</v>
      </c>
    </row>
    <row r="24" spans="1:5" ht="16.5" customHeight="1">
      <c r="A24" s="252" t="s">
        <v>274</v>
      </c>
      <c r="B24" s="117" t="s">
        <v>273</v>
      </c>
      <c r="C24" s="116" t="s">
        <v>184</v>
      </c>
      <c r="D24" s="128"/>
      <c r="E24" s="105">
        <v>373600</v>
      </c>
    </row>
    <row r="25" spans="1:5">
      <c r="A25" s="252"/>
      <c r="B25" s="117" t="s">
        <v>272</v>
      </c>
      <c r="C25" s="116" t="s">
        <v>192</v>
      </c>
      <c r="D25" s="126"/>
      <c r="E25" s="105">
        <v>350000</v>
      </c>
    </row>
    <row r="26" spans="1:5">
      <c r="A26" s="252"/>
      <c r="B26" s="117" t="s">
        <v>271</v>
      </c>
      <c r="C26" s="116" t="s">
        <v>270</v>
      </c>
      <c r="D26" s="127"/>
      <c r="E26" s="105">
        <v>330000</v>
      </c>
    </row>
    <row r="27" spans="1:5">
      <c r="A27" s="252"/>
      <c r="B27" s="117" t="s">
        <v>269</v>
      </c>
      <c r="C27" s="116" t="s">
        <v>184</v>
      </c>
      <c r="D27" s="126"/>
      <c r="E27" s="105">
        <v>146800</v>
      </c>
    </row>
    <row r="28" spans="1:5">
      <c r="A28" s="252"/>
      <c r="B28" s="117" t="s">
        <v>269</v>
      </c>
      <c r="C28" s="116" t="s">
        <v>268</v>
      </c>
      <c r="D28" s="126"/>
      <c r="E28" s="105">
        <v>120000</v>
      </c>
    </row>
    <row r="29" spans="1:5">
      <c r="A29" s="252"/>
      <c r="B29" s="117" t="s">
        <v>267</v>
      </c>
      <c r="C29" s="116" t="s">
        <v>266</v>
      </c>
      <c r="D29" s="126"/>
      <c r="E29" s="105">
        <v>196000</v>
      </c>
    </row>
    <row r="30" spans="1:5">
      <c r="A30" s="252"/>
      <c r="B30" s="117" t="s">
        <v>265</v>
      </c>
      <c r="C30" s="116" t="s">
        <v>187</v>
      </c>
      <c r="D30" s="126"/>
      <c r="E30" s="105">
        <v>225000</v>
      </c>
    </row>
    <row r="31" spans="1:5">
      <c r="A31" s="252"/>
      <c r="B31" s="117" t="s">
        <v>265</v>
      </c>
      <c r="C31" s="116" t="s">
        <v>264</v>
      </c>
      <c r="D31" s="126"/>
      <c r="E31" s="105">
        <v>418000</v>
      </c>
    </row>
    <row r="32" spans="1:5">
      <c r="A32" s="252"/>
      <c r="B32" s="117" t="s">
        <v>263</v>
      </c>
      <c r="C32" s="116" t="s">
        <v>262</v>
      </c>
      <c r="D32" s="126"/>
      <c r="E32" s="105">
        <v>232000</v>
      </c>
    </row>
    <row r="33" spans="1:5">
      <c r="A33" s="252"/>
      <c r="B33" s="125" t="s">
        <v>261</v>
      </c>
      <c r="C33" s="254"/>
      <c r="D33" s="254"/>
      <c r="E33" s="124">
        <f>SUM(E24:E32)</f>
        <v>2391400</v>
      </c>
    </row>
    <row r="34" spans="1:5">
      <c r="A34" s="253" t="s">
        <v>260</v>
      </c>
      <c r="B34" s="253"/>
      <c r="C34" s="123"/>
      <c r="D34" s="123"/>
      <c r="E34" s="122">
        <f>SUM(E23,E33)</f>
        <v>5082799</v>
      </c>
    </row>
  </sheetData>
  <mergeCells count="11">
    <mergeCell ref="A24:A33"/>
    <mergeCell ref="A34:B34"/>
    <mergeCell ref="C33:D33"/>
    <mergeCell ref="C23:D23"/>
    <mergeCell ref="A11:A23"/>
    <mergeCell ref="C10:D10"/>
    <mergeCell ref="A1:E1"/>
    <mergeCell ref="A4:C4"/>
    <mergeCell ref="A5:C5"/>
    <mergeCell ref="A6:C6"/>
    <mergeCell ref="A7:C7"/>
  </mergeCells>
  <phoneticPr fontId="3" type="noConversion"/>
  <pageMargins left="0.7" right="0.7" top="0.75" bottom="0.75" header="0.3" footer="0.3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장관 4월</vt:lpstr>
      <vt:lpstr>장관 5월</vt:lpstr>
      <vt:lpstr>장관 6월</vt:lpstr>
      <vt:lpstr>차관 4월</vt:lpstr>
      <vt:lpstr>차관 5월</vt:lpstr>
      <vt:lpstr>차관 6월</vt:lpstr>
      <vt:lpstr>본부장 4월</vt:lpstr>
      <vt:lpstr>본부장 5월</vt:lpstr>
      <vt:lpstr>본부장 6월</vt:lpstr>
      <vt:lpstr>'장관 4월'!Print_Area</vt:lpstr>
      <vt:lpstr>'장관 5월'!Print_Area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박장호_1</cp:lastModifiedBy>
  <cp:lastPrinted>2019-07-23T05:58:14Z</cp:lastPrinted>
  <dcterms:created xsi:type="dcterms:W3CDTF">2017-10-25T02:24:25Z</dcterms:created>
  <dcterms:modified xsi:type="dcterms:W3CDTF">2019-07-23T05:58:18Z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