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8960" windowHeight="9960"/>
  </bookViews>
  <sheets>
    <sheet name="장관7월" sheetId="4" r:id="rId1"/>
    <sheet name="장관8월" sheetId="1" r:id="rId2"/>
    <sheet name="장관9월" sheetId="2" r:id="rId3"/>
    <sheet name="1차관 7월" sheetId="5" r:id="rId4"/>
    <sheet name="1차관 8월" sheetId="6" r:id="rId5"/>
    <sheet name="1차관 9월" sheetId="7" r:id="rId6"/>
    <sheet name="2차관 7월" sheetId="11" r:id="rId7"/>
    <sheet name="2차관8월" sheetId="12" r:id="rId8"/>
    <sheet name="2차관 9월" sheetId="13" r:id="rId9"/>
    <sheet name="Sheet1" sheetId="14" r:id="rId10"/>
  </sheets>
  <calcPr calcId="145621"/>
</workbook>
</file>

<file path=xl/calcChain.xml><?xml version="1.0" encoding="utf-8"?>
<calcChain xmlns="http://schemas.openxmlformats.org/spreadsheetml/2006/main">
  <c r="E34" i="2" l="1"/>
  <c r="E26" i="2"/>
  <c r="E35" i="2" s="1"/>
  <c r="E7" i="2" s="1"/>
  <c r="D7" i="2"/>
  <c r="E6" i="2"/>
  <c r="D6" i="2"/>
  <c r="D5" i="2"/>
  <c r="E46" i="1"/>
  <c r="E6" i="1" s="1"/>
  <c r="E27" i="1"/>
  <c r="E5" i="1" s="1"/>
  <c r="D7" i="1"/>
  <c r="D6" i="1"/>
  <c r="D5" i="1"/>
  <c r="E35" i="4"/>
  <c r="E6" i="4" s="1"/>
  <c r="E23" i="4"/>
  <c r="E5" i="4" s="1"/>
  <c r="D7" i="4"/>
  <c r="D6" i="4"/>
  <c r="D5" i="4"/>
  <c r="E36" i="13"/>
  <c r="E6" i="13" s="1"/>
  <c r="E22" i="13"/>
  <c r="E37" i="13" s="1"/>
  <c r="D7" i="13"/>
  <c r="D6" i="13"/>
  <c r="D5" i="13"/>
  <c r="E36" i="4" l="1"/>
  <c r="E7" i="4" s="1"/>
  <c r="E5" i="2"/>
  <c r="E47" i="1"/>
  <c r="E7" i="1" s="1"/>
  <c r="E5" i="13"/>
  <c r="E7" i="13" s="1"/>
  <c r="E38" i="12" l="1"/>
  <c r="E6" i="12" s="1"/>
  <c r="E28" i="12"/>
  <c r="E39" i="12" s="1"/>
  <c r="D7" i="12"/>
  <c r="D6" i="12"/>
  <c r="D5" i="12"/>
  <c r="E5" i="12" l="1"/>
  <c r="E7" i="12" s="1"/>
  <c r="E35" i="11" l="1"/>
  <c r="E46" i="11" s="1"/>
  <c r="E6" i="11" s="1"/>
  <c r="E31" i="11"/>
  <c r="E5" i="11" s="1"/>
  <c r="D7" i="11"/>
  <c r="D6" i="11"/>
  <c r="D5" i="11"/>
  <c r="E51" i="7"/>
  <c r="E6" i="7" s="1"/>
  <c r="E16" i="7"/>
  <c r="D7" i="7"/>
  <c r="D6" i="7"/>
  <c r="D5" i="7"/>
  <c r="E35" i="6"/>
  <c r="E13" i="6"/>
  <c r="E5" i="6" s="1"/>
  <c r="E7" i="6" s="1"/>
  <c r="D7" i="6"/>
  <c r="D5" i="6"/>
  <c r="E52" i="7" l="1"/>
  <c r="E7" i="7" s="1"/>
  <c r="E7" i="11"/>
  <c r="E47" i="11"/>
  <c r="E5" i="7"/>
  <c r="E36" i="6"/>
  <c r="E31" i="5" l="1"/>
  <c r="E13" i="5"/>
  <c r="D7" i="5"/>
  <c r="E32" i="5" l="1"/>
  <c r="E5" i="5"/>
  <c r="E7" i="5" s="1"/>
</calcChain>
</file>

<file path=xl/sharedStrings.xml><?xml version="1.0" encoding="utf-8"?>
<sst xmlns="http://schemas.openxmlformats.org/spreadsheetml/2006/main" count="505" uniqueCount="283">
  <si>
    <t>외신기자 간담회</t>
  </si>
  <si>
    <t>장관 '16년 7월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</si>
  <si>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</si>
  <si>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</si>
  <si>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</si>
  <si>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</si>
  <si>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</si>
  <si>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</si>
  <si>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</si>
  <si>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</si>
  <si>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</si>
  <si>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</si>
  <si>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</si>
  <si>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</si>
  <si>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</si>
  <si>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소계</t>
    <phoneticPr fontId="4" type="noConversion"/>
  </si>
  <si>
    <t>총합계</t>
    <phoneticPr fontId="4" type="noConversion"/>
  </si>
  <si>
    <t>1차관 '16년 7월 업추비 집행내역</t>
    <phoneticPr fontId="4" type="noConversion"/>
  </si>
  <si>
    <t>2건</t>
    <phoneticPr fontId="3" type="noConversion"/>
  </si>
  <si>
    <t>19건</t>
    <phoneticPr fontId="3" type="noConversion"/>
  </si>
  <si>
    <t>주요정책
추진관련
회의 행사 등</t>
    <phoneticPr fontId="3" type="noConversion"/>
  </si>
  <si>
    <t>수출상황 점검 오찬간담회</t>
    <phoneticPr fontId="3" type="noConversion"/>
  </si>
  <si>
    <t>지역전문가 만찬간담회</t>
    <phoneticPr fontId="4" type="noConversion"/>
  </si>
  <si>
    <t>2건</t>
    <phoneticPr fontId="4" type="noConversion"/>
  </si>
  <si>
    <t>주무 서기관 오찬간담회</t>
    <phoneticPr fontId="3" type="noConversion"/>
  </si>
  <si>
    <t>주요 간부 만찬간담회</t>
    <phoneticPr fontId="3" type="noConversion"/>
  </si>
  <si>
    <t>파견직원 만찬간담회</t>
    <phoneticPr fontId="3" type="noConversion"/>
  </si>
  <si>
    <t>핵심업무 담당자 만찬간담회</t>
    <phoneticPr fontId="3" type="noConversion"/>
  </si>
  <si>
    <t>중소기업 정책관련 오찬간담회</t>
    <phoneticPr fontId="3" type="noConversion"/>
  </si>
  <si>
    <t>산업인력정책 관련 오찬간담회</t>
    <phoneticPr fontId="3" type="noConversion"/>
  </si>
  <si>
    <t>직원격려용 화환구입 등</t>
    <phoneticPr fontId="3" type="noConversion"/>
  </si>
  <si>
    <t>기후변화 전문가 만찬간담회</t>
    <phoneticPr fontId="3" type="noConversion"/>
  </si>
  <si>
    <t>시스템산업국 만찬간담회</t>
    <phoneticPr fontId="3" type="noConversion"/>
  </si>
  <si>
    <t>무역정책 전문가 오찬간담회</t>
    <phoneticPr fontId="3" type="noConversion"/>
  </si>
  <si>
    <t>정책자문 관련 업무협의</t>
    <phoneticPr fontId="3" type="noConversion"/>
  </si>
  <si>
    <t>산업정책 전문가 조찬간담회</t>
    <phoneticPr fontId="3" type="noConversion"/>
  </si>
  <si>
    <t>주요정책 담당자 업무협의</t>
    <phoneticPr fontId="3" type="noConversion"/>
  </si>
  <si>
    <t>경쟁력 강화방안 수립관련 오찬간담회</t>
    <phoneticPr fontId="3" type="noConversion"/>
  </si>
  <si>
    <t>외투정책 전문가 만찬간담회</t>
    <phoneticPr fontId="3" type="noConversion"/>
  </si>
  <si>
    <t>기술정책 전문가 오찬간담회</t>
    <phoneticPr fontId="3" type="noConversion"/>
  </si>
  <si>
    <t>정책자문 관련 오찬간담회</t>
    <phoneticPr fontId="3" type="noConversion"/>
  </si>
  <si>
    <t>17건</t>
    <phoneticPr fontId="4" type="noConversion"/>
  </si>
  <si>
    <t>19건</t>
    <phoneticPr fontId="4" type="noConversion"/>
  </si>
  <si>
    <t>1차관 '16년 8월 업추비 집행내역</t>
    <phoneticPr fontId="4" type="noConversion"/>
  </si>
  <si>
    <t>21건</t>
    <phoneticPr fontId="3" type="noConversion"/>
  </si>
  <si>
    <t>주요정책
추진관련
회의 행사 등</t>
    <phoneticPr fontId="4" type="noConversion"/>
  </si>
  <si>
    <t>산업정책 관련 국회 업무협의</t>
    <phoneticPr fontId="3" type="noConversion"/>
  </si>
  <si>
    <t>지역정책 관련 국회 업무협의</t>
    <phoneticPr fontId="3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</si>
  <si>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</si>
  <si>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국회 담당자 오찬간담회</t>
    <phoneticPr fontId="3" type="noConversion"/>
  </si>
  <si>
    <t>정책자문 관련 만찬간담회</t>
    <phoneticPr fontId="3" type="noConversion"/>
  </si>
  <si>
    <t>주요정책 담당자 만찬간담회</t>
    <phoneticPr fontId="3" type="noConversion"/>
  </si>
  <si>
    <t>기획조정실 오찬간담회</t>
    <phoneticPr fontId="3" type="noConversion"/>
  </si>
  <si>
    <t>투자정책국 만찬간담회</t>
    <phoneticPr fontId="3" type="noConversion"/>
  </si>
  <si>
    <t>을지연습 비상근무직원 간담회</t>
    <phoneticPr fontId="3" type="noConversion"/>
  </si>
  <si>
    <t>국회 협의관련 오찬간담회</t>
    <phoneticPr fontId="3" type="noConversion"/>
  </si>
  <si>
    <t>직원 격려용 화환구입 등</t>
    <phoneticPr fontId="3" type="noConversion"/>
  </si>
  <si>
    <t>국회 담당직원 업무협의</t>
    <phoneticPr fontId="3" type="noConversion"/>
  </si>
  <si>
    <t>정책홍보 관련 전문가 오찬간담회</t>
    <phoneticPr fontId="3" type="noConversion"/>
  </si>
  <si>
    <t>현안보고 관련 오찬간담회</t>
    <phoneticPr fontId="3" type="noConversion"/>
  </si>
  <si>
    <t>정책자문 관련 전문가 간담회</t>
    <phoneticPr fontId="3" type="noConversion"/>
  </si>
  <si>
    <t>국회 예결위 관련 직원간담회</t>
    <phoneticPr fontId="3" type="noConversion"/>
  </si>
  <si>
    <t>예결위 관련 긴급 업무협의</t>
    <phoneticPr fontId="3" type="noConversion"/>
  </si>
  <si>
    <t>국회 담당직원 조찬간담회</t>
    <phoneticPr fontId="3" type="noConversion"/>
  </si>
  <si>
    <t>경쟁력 강화방안 관련 만찬간담회</t>
    <phoneticPr fontId="3" type="noConversion"/>
  </si>
  <si>
    <t>규제개혁현장점검회의 관계직원 오찬간담회</t>
    <phoneticPr fontId="3" type="noConversion"/>
  </si>
  <si>
    <t>국회 본회의 질의 관련 직원 간담회</t>
    <phoneticPr fontId="3" type="noConversion"/>
  </si>
  <si>
    <t>23건</t>
    <phoneticPr fontId="3" type="noConversion"/>
  </si>
  <si>
    <t>1차관 '16년 9월 업추비 집행내역</t>
    <phoneticPr fontId="4" type="noConversion"/>
  </si>
  <si>
    <t>해운산업 경쟁력강화 관련 긴급회의</t>
    <phoneticPr fontId="3" type="noConversion"/>
  </si>
  <si>
    <t>조선산업 전문가 회의</t>
    <phoneticPr fontId="3" type="noConversion"/>
  </si>
  <si>
    <t>언론사(연합뉴스 TV) 간담회</t>
    <phoneticPr fontId="3" type="noConversion"/>
  </si>
  <si>
    <t>기자단 만찬간담회</t>
    <phoneticPr fontId="3" type="noConversion"/>
  </si>
  <si>
    <t>언론사(뉴스1) 오찬간담회</t>
    <phoneticPr fontId="3" type="noConversion"/>
  </si>
  <si>
    <t>5건</t>
    <phoneticPr fontId="4" type="noConversion"/>
  </si>
  <si>
    <t>국회 본회의 관련 업무협의</t>
    <phoneticPr fontId="3" type="noConversion"/>
  </si>
  <si>
    <t>국회 본회의 관련 직원간담회</t>
    <phoneticPr fontId="3" type="noConversion"/>
  </si>
  <si>
    <t>가습기 국정조사 관련 업무협의</t>
    <phoneticPr fontId="3" type="noConversion"/>
  </si>
  <si>
    <t>가습기 국정조사 관련 직원간담회</t>
    <phoneticPr fontId="3" type="noConversion"/>
  </si>
  <si>
    <t>유통산업 발전방안 관련 직원간담회</t>
    <phoneticPr fontId="3" type="noConversion"/>
  </si>
  <si>
    <t>동반위원회 업무협의</t>
    <phoneticPr fontId="3" type="noConversion"/>
  </si>
  <si>
    <t>국회 교섭단체 대표연설 관련 업무협의</t>
    <phoneticPr fontId="3" type="noConversion"/>
  </si>
  <si>
    <t>구조조정 청문회(1일차) 관련 직원 오찬간담회</t>
    <phoneticPr fontId="3" type="noConversion"/>
  </si>
  <si>
    <t>구조조정 청문회(1일차) 관련 직원 만찬간담회</t>
    <phoneticPr fontId="3" type="noConversion"/>
  </si>
  <si>
    <t>구조조정 청문회(2일차) 관련 직원 조찬간담회</t>
    <phoneticPr fontId="3" type="noConversion"/>
  </si>
  <si>
    <t>구조조정 청문회(2일차) 관련 직원 오찬간담회</t>
    <phoneticPr fontId="3" type="noConversion"/>
  </si>
  <si>
    <t>구조조정 청문회(2일차) 관련 직원 만찬간담회</t>
    <phoneticPr fontId="3" type="noConversion"/>
  </si>
  <si>
    <t>기술정책 관련 직원 오찬간담회</t>
    <phoneticPr fontId="3" type="noConversion"/>
  </si>
  <si>
    <t>실 주무 사무관 간담회</t>
    <phoneticPr fontId="3" type="noConversion"/>
  </si>
  <si>
    <t>실 주무 서기관 만찬간담회</t>
    <phoneticPr fontId="3" type="noConversion"/>
  </si>
  <si>
    <t>조선 경쟁력강화관련 업무협의</t>
    <phoneticPr fontId="3" type="noConversion"/>
  </si>
  <si>
    <t>차관회의 관련 오찬간담회</t>
    <phoneticPr fontId="3" type="noConversion"/>
  </si>
  <si>
    <t>통상협력 관련 만찬간담회</t>
    <phoneticPr fontId="3" type="noConversion"/>
  </si>
  <si>
    <t>조선 경쟁력강화관련 긴급 직원간담회</t>
    <phoneticPr fontId="3" type="noConversion"/>
  </si>
  <si>
    <t>무역위원회 직원 간담회</t>
    <phoneticPr fontId="3" type="noConversion"/>
  </si>
  <si>
    <t>주요 정책국장 간담회</t>
    <phoneticPr fontId="3" type="noConversion"/>
  </si>
  <si>
    <t>조선 경쟁력강화관련 오찬간담회</t>
    <phoneticPr fontId="3" type="noConversion"/>
  </si>
  <si>
    <t>정책홍보관련 만찬간담회</t>
    <phoneticPr fontId="3" type="noConversion"/>
  </si>
  <si>
    <t>조선 경쟁력강화관련 조찬간담회</t>
    <phoneticPr fontId="3" type="noConversion"/>
  </si>
  <si>
    <t>온실가스 감축로드맵 관련 오찬간담회</t>
    <phoneticPr fontId="3" type="noConversion"/>
  </si>
  <si>
    <t>파견직원 오찬간담회</t>
    <phoneticPr fontId="3" type="noConversion"/>
  </si>
  <si>
    <t>국정감사 관련 직원 만찬간담회</t>
    <phoneticPr fontId="3" type="noConversion"/>
  </si>
  <si>
    <t>한-네덜란드 정상회담 관련 업무협의</t>
    <phoneticPr fontId="3" type="noConversion"/>
  </si>
  <si>
    <t>코리아세일페스타 현장방문 관련 직원간담회</t>
    <phoneticPr fontId="3" type="noConversion"/>
  </si>
  <si>
    <t>국가정책조정회의 관련 직원 오찬간담회</t>
    <phoneticPr fontId="3" type="noConversion"/>
  </si>
  <si>
    <t>34건</t>
    <phoneticPr fontId="3" type="noConversion"/>
  </si>
  <si>
    <t>39건</t>
    <phoneticPr fontId="4" type="noConversion"/>
  </si>
  <si>
    <t>제2차관 '16년 7월 업추비 집행내역</t>
    <phoneticPr fontId="4" type="noConversion"/>
  </si>
  <si>
    <t>2016-07-04</t>
  </si>
  <si>
    <t>통상정책 현안점검 회의</t>
    <phoneticPr fontId="3" type="noConversion"/>
  </si>
  <si>
    <t>2016-07-05</t>
  </si>
  <si>
    <t>2차관실 주요정책 현안 점검 회의</t>
    <phoneticPr fontId="3" type="noConversion"/>
  </si>
  <si>
    <t>2016-07-06</t>
  </si>
  <si>
    <t>에너지효율 1등급 지원방안 논의</t>
  </si>
  <si>
    <t>2016-07-07</t>
  </si>
  <si>
    <t>에너지 안전점검 후속조치 논의</t>
  </si>
  <si>
    <t>언론사 간담회 준비물 구매</t>
  </si>
  <si>
    <t>2016-07-11</t>
  </si>
  <si>
    <t>2차관실 주요 정책현안 점검</t>
  </si>
  <si>
    <t>하계 전력 수급 상황 점검 회의</t>
  </si>
  <si>
    <t>2016-07-15</t>
  </si>
  <si>
    <t>통상 현안 점검 회의</t>
  </si>
  <si>
    <t>2016-07-19</t>
  </si>
  <si>
    <t>고준위 방사성 폐기물 관리방안 논의</t>
  </si>
  <si>
    <t>2016-07-20</t>
  </si>
  <si>
    <t>2차관실 현안 점검 회의</t>
  </si>
  <si>
    <t>2016-07-21</t>
  </si>
  <si>
    <t>산업비서관실-산업부 현안 조율 회의</t>
  </si>
  <si>
    <t>2016-07-25</t>
  </si>
  <si>
    <t>2016-07-26</t>
  </si>
  <si>
    <t>사무관 애로사항 청취</t>
  </si>
  <si>
    <t>2016-07-27</t>
  </si>
  <si>
    <t>통상 현안 점검 회의 사전 준비</t>
  </si>
  <si>
    <t>2016-07-28</t>
  </si>
  <si>
    <t>몽골 순방 후속 조치 논의</t>
    <phoneticPr fontId="3" type="noConversion"/>
  </si>
  <si>
    <t>에너지 현안 점검 회의</t>
  </si>
  <si>
    <t>2016-07-29</t>
  </si>
  <si>
    <t>15년 결산 점검</t>
  </si>
  <si>
    <t>결산 대비 문제사항 개선 회의</t>
    <phoneticPr fontId="3" type="noConversion"/>
  </si>
  <si>
    <t>20건</t>
    <phoneticPr fontId="4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</si>
  <si>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4" type="noConversion"/>
  </si>
  <si>
    <t>언론사 간담회</t>
  </si>
  <si>
    <t>외빈 접견(광도성 부성장)</t>
  </si>
  <si>
    <t>정책 홍보 방안 논의</t>
  </si>
  <si>
    <t>2016-07-08</t>
  </si>
  <si>
    <t>전장관님 예방 및 정책 논의</t>
  </si>
  <si>
    <t>국회 상임위 현안 논의</t>
  </si>
  <si>
    <t>2016-07-13</t>
  </si>
  <si>
    <t>통상 정책 전문가 간담회</t>
  </si>
  <si>
    <t>에너지 정책 전문가 포럼</t>
  </si>
  <si>
    <t>국회 산업위 현안 논의</t>
    <phoneticPr fontId="3" type="noConversion"/>
  </si>
  <si>
    <t>2016-07-14</t>
  </si>
  <si>
    <t>2016-07-22</t>
  </si>
  <si>
    <t>14건</t>
    <phoneticPr fontId="4" type="noConversion"/>
  </si>
  <si>
    <t>34건</t>
    <phoneticPr fontId="4" type="noConversion"/>
  </si>
  <si>
    <t>제2차관 '16년 8월 업추비 집행내역</t>
    <phoneticPr fontId="4" type="noConversion"/>
  </si>
  <si>
    <t>2016-08-01</t>
  </si>
  <si>
    <t>2차관실 현안 점검 논의</t>
    <phoneticPr fontId="3" type="noConversion"/>
  </si>
  <si>
    <t>에너지수출 및 지역수출 점검회의</t>
    <phoneticPr fontId="3" type="noConversion"/>
  </si>
  <si>
    <t>2016-08-02</t>
  </si>
  <si>
    <t>국회 준비상황 점검</t>
    <phoneticPr fontId="3" type="noConversion"/>
  </si>
  <si>
    <t>2차관실 현안 점검 회의</t>
    <phoneticPr fontId="3" type="noConversion"/>
  </si>
  <si>
    <t>2016-08-03</t>
  </si>
  <si>
    <t>TPP 진행상황 점검 회의</t>
    <phoneticPr fontId="3" type="noConversion"/>
  </si>
  <si>
    <t>추경심의 사전 논의</t>
    <phoneticPr fontId="3" type="noConversion"/>
  </si>
  <si>
    <t>2016-08-08</t>
  </si>
  <si>
    <t>차관님 현장점검 논의</t>
    <phoneticPr fontId="3" type="noConversion"/>
  </si>
  <si>
    <t>2016-08-12</t>
  </si>
  <si>
    <t>석탄가격 인상 여부 논의</t>
    <phoneticPr fontId="3" type="noConversion"/>
  </si>
  <si>
    <t>2016-08-17</t>
  </si>
  <si>
    <t>2016-08-18</t>
  </si>
  <si>
    <t>전기요금 개선방안 논의</t>
    <phoneticPr fontId="3" type="noConversion"/>
  </si>
  <si>
    <t>2016-08-19</t>
  </si>
  <si>
    <t>2016-08-22</t>
  </si>
  <si>
    <t>에너지현안 점검 국과장 회의</t>
    <phoneticPr fontId="3" type="noConversion"/>
  </si>
  <si>
    <t>2016-08-23</t>
  </si>
  <si>
    <t>에너지안전점검 향후 계획 논의</t>
    <phoneticPr fontId="3" type="noConversion"/>
  </si>
  <si>
    <t>중국 통상 문제상황 점검</t>
    <phoneticPr fontId="3" type="noConversion"/>
  </si>
  <si>
    <t>2016-08-25</t>
  </si>
  <si>
    <t>통상 현안 점검 논의</t>
    <phoneticPr fontId="3" type="noConversion"/>
  </si>
  <si>
    <t>2016-08-31</t>
  </si>
  <si>
    <t>통상교섭실 현안 점검</t>
    <phoneticPr fontId="3" type="noConversion"/>
  </si>
  <si>
    <t>산업위 전체회의</t>
    <phoneticPr fontId="3" type="noConversion"/>
  </si>
  <si>
    <t>2016-08-11</t>
  </si>
  <si>
    <t>전기요금 누진제 개선방안 관련 유관기관 회의</t>
    <phoneticPr fontId="3" type="noConversion"/>
  </si>
  <si>
    <t>2016-08-16</t>
  </si>
  <si>
    <t>예결위 종합정책질의</t>
  </si>
  <si>
    <t>2016-08-24</t>
  </si>
  <si>
    <t>통상에너지소위 대비 유관기관 회의</t>
    <phoneticPr fontId="3" type="noConversion"/>
  </si>
  <si>
    <t>2016-08-26</t>
  </si>
  <si>
    <t>2016-08-30</t>
  </si>
  <si>
    <t>9건</t>
    <phoneticPr fontId="4" type="noConversion"/>
  </si>
  <si>
    <t>26건</t>
    <phoneticPr fontId="4" type="noConversion"/>
  </si>
  <si>
    <t>제2차관 '16년 9월 업추비 집행내역</t>
    <phoneticPr fontId="4" type="noConversion"/>
  </si>
  <si>
    <t>2016-09-02</t>
  </si>
  <si>
    <t>전기요금 누진제 개선 내부 논의</t>
  </si>
  <si>
    <t>2016-09-06</t>
  </si>
  <si>
    <t>산업위 현안보고 사전논의</t>
  </si>
  <si>
    <t>2016-09-12</t>
  </si>
  <si>
    <t>주요 통상 현안 점검회의</t>
  </si>
  <si>
    <t>2016-09-19</t>
  </si>
  <si>
    <t>세종청사 내 태양광 설치 여부 논의</t>
  </si>
  <si>
    <t>2016-09-20</t>
  </si>
  <si>
    <t>산업부 현안점검 장차관 회의</t>
  </si>
  <si>
    <t>2016-09-21</t>
  </si>
  <si>
    <t>에너지자원 정책방향 점검 회의</t>
  </si>
  <si>
    <t>2016-09-28</t>
  </si>
  <si>
    <t>국감 에너지 지적사항 점검</t>
  </si>
  <si>
    <t>2016-09-29</t>
  </si>
  <si>
    <t>국감 통상 지적사항 점검</t>
  </si>
  <si>
    <t>사드 현안 점검</t>
  </si>
  <si>
    <t>2016-09-30</t>
  </si>
  <si>
    <t>에너지자원실 현안점검 실국장 회의</t>
  </si>
  <si>
    <t>11건</t>
    <phoneticPr fontId="4" type="noConversion"/>
  </si>
  <si>
    <t>2016-09-01</t>
  </si>
  <si>
    <t>에너지신산업 투자 진행상황 점검 회의</t>
  </si>
  <si>
    <t>국정감사 대비 유관기관 회의</t>
  </si>
  <si>
    <t>2016-09-05</t>
  </si>
  <si>
    <t>USTR 부대표 면담</t>
  </si>
  <si>
    <t>산업위 현안보고</t>
  </si>
  <si>
    <t>2016-09-08</t>
  </si>
  <si>
    <t>전통시장 방문</t>
  </si>
  <si>
    <t>2016-09-09</t>
  </si>
  <si>
    <t>2016-09-13</t>
  </si>
  <si>
    <t>지진 점검 현장방문</t>
  </si>
  <si>
    <t>2016-09-23</t>
  </si>
  <si>
    <t>에너지신산업 투자 관련전력공기업 사장단 회의</t>
  </si>
  <si>
    <t>2016-09-26</t>
  </si>
  <si>
    <t>국정감사</t>
  </si>
  <si>
    <t>13건</t>
    <phoneticPr fontId="4" type="noConversion"/>
  </si>
  <si>
    <t>24건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</si>
  <si>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</si>
  <si>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</si>
  <si>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</si>
  <si>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</si>
  <si>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</si>
  <si>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</si>
  <si>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</si>
  <si>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</si>
  <si>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</si>
  <si>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</si>
  <si>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</si>
  <si>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</si>
  <si>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</si>
  <si>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 정책
추진 관련
회의 행사 등</t>
    <phoneticPr fontId="4" type="noConversion"/>
  </si>
  <si>
    <t xml:space="preserve"> 무투회의 준비회의</t>
    <phoneticPr fontId="3" type="noConversion"/>
  </si>
  <si>
    <t xml:space="preserve"> 16년 결산 점검회의</t>
    <phoneticPr fontId="3" type="noConversion"/>
  </si>
  <si>
    <t xml:space="preserve"> 17년 예산 점검회의</t>
    <phoneticPr fontId="3" type="noConversion"/>
  </si>
  <si>
    <t xml:space="preserve"> 통상정책 점검회의</t>
    <phoneticPr fontId="3" type="noConversion"/>
  </si>
  <si>
    <t xml:space="preserve"> 수출정책 점검회의</t>
    <phoneticPr fontId="3" type="noConversion"/>
  </si>
  <si>
    <t xml:space="preserve"> 에너지정책 점검회의</t>
    <phoneticPr fontId="3" type="noConversion"/>
  </si>
  <si>
    <t xml:space="preserve"> 산업정책 점검회의</t>
    <phoneticPr fontId="3" type="noConversion"/>
  </si>
  <si>
    <t>소계</t>
    <phoneticPr fontId="4" type="noConversion"/>
  </si>
  <si>
    <t>7건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</si>
  <si>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4" type="noConversion"/>
  </si>
  <si>
    <t xml:space="preserve"> 직원 오찬 간담회</t>
    <phoneticPr fontId="3" type="noConversion"/>
  </si>
  <si>
    <t xml:space="preserve"> 주요 언론 만찬 협의</t>
    <phoneticPr fontId="3" type="noConversion"/>
  </si>
  <si>
    <t xml:space="preserve"> 주요 업무관계자 오찬 협의</t>
    <phoneticPr fontId="3" type="noConversion"/>
  </si>
  <si>
    <t xml:space="preserve"> 주요 업무관계자 만찬 협의</t>
    <phoneticPr fontId="3" type="noConversion"/>
  </si>
  <si>
    <t xml:space="preserve"> 출입기자 오찬 간담회</t>
    <phoneticPr fontId="3" type="noConversion"/>
  </si>
  <si>
    <t>총합계</t>
    <phoneticPr fontId="4" type="noConversion"/>
  </si>
  <si>
    <t>총합계</t>
    <phoneticPr fontId="4" type="noConversion"/>
  </si>
  <si>
    <t>14건</t>
    <phoneticPr fontId="3" type="noConversion"/>
  </si>
  <si>
    <t>장관 '16년 8월 업추비 집행내역</t>
    <phoneticPr fontId="4" type="noConversion"/>
  </si>
  <si>
    <t>② 대민·대유관기관 업무협의 및 간담회 등</t>
    <phoneticPr fontId="4" type="noConversion"/>
  </si>
  <si>
    <t xml:space="preserve"> 통상협력 준비회의</t>
    <phoneticPr fontId="3" type="noConversion"/>
  </si>
  <si>
    <t xml:space="preserve"> 추경 예산 점검회의</t>
    <phoneticPr fontId="3" type="noConversion"/>
  </si>
  <si>
    <t xml:space="preserve"> 주요정책 점검회의</t>
    <phoneticPr fontId="3" type="noConversion"/>
  </si>
  <si>
    <t>11건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</si>
  <si>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4" type="noConversion"/>
  </si>
  <si>
    <t xml:space="preserve"> 주요 업무관계자 만찬 협의</t>
    <phoneticPr fontId="3" type="noConversion"/>
  </si>
  <si>
    <t xml:space="preserve"> 직원 오찬간담회</t>
    <phoneticPr fontId="3" type="noConversion"/>
  </si>
  <si>
    <t xml:space="preserve"> 주요 언론 오찬 협의</t>
    <phoneticPr fontId="3" type="noConversion"/>
  </si>
  <si>
    <t xml:space="preserve"> 주요 업무관계자 오찬 협의</t>
    <phoneticPr fontId="3" type="noConversion"/>
  </si>
  <si>
    <t>13건</t>
    <phoneticPr fontId="3" type="noConversion"/>
  </si>
  <si>
    <t>24건</t>
    <phoneticPr fontId="3" type="noConversion"/>
  </si>
  <si>
    <t>장관 '16년 9월 업추비 집행내역</t>
    <phoneticPr fontId="4" type="noConversion"/>
  </si>
  <si>
    <t xml:space="preserve"> 통상협력 점검회의</t>
    <phoneticPr fontId="3" type="noConversion"/>
  </si>
  <si>
    <t xml:space="preserve"> 국정감사 준비회의</t>
    <phoneticPr fontId="3" type="noConversion"/>
  </si>
  <si>
    <t xml:space="preserve"> 코리아세일페스타 현장방문</t>
    <phoneticPr fontId="3" type="noConversion"/>
  </si>
  <si>
    <t>10건</t>
    <phoneticPr fontId="3" type="noConversion"/>
  </si>
  <si>
    <t>4건</t>
    <phoneticPr fontId="3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</si>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</sst>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b/>
      <sz val="20"/>
      <name val="돋움체"/>
      <family val="3"/>
      <charset val="129"/>
    </font>
    <font>
      <sz val="1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75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41" fontId="8" fillId="0" borderId="15" xfId="1" applyNumberFormat="1" applyFont="1" applyBorder="1" applyAlignment="1">
      <alignment vertical="center"/>
    </xf>
    <xf numFmtId="14" fontId="6" fillId="0" borderId="21" xfId="3" applyNumberFormat="1" applyFont="1" applyFill="1" applyBorder="1" applyAlignment="1">
      <alignment horizontal="center" vertical="center"/>
    </xf>
    <xf numFmtId="0" fontId="8" fillId="0" borderId="23" xfId="5" applyFont="1" applyFill="1" applyBorder="1" applyAlignment="1">
      <alignment horizontal="center" vertical="center"/>
    </xf>
    <xf numFmtId="41" fontId="8" fillId="0" borderId="23" xfId="1" applyNumberFormat="1" applyFont="1" applyFill="1" applyBorder="1" applyAlignment="1">
      <alignment vertical="center"/>
    </xf>
    <xf numFmtId="41" fontId="6" fillId="0" borderId="21" xfId="4" applyFont="1" applyFill="1" applyBorder="1" applyAlignment="1">
      <alignment vertical="center"/>
    </xf>
    <xf numFmtId="0" fontId="8" fillId="0" borderId="23" xfId="1" applyFont="1" applyFill="1" applyBorder="1" applyAlignment="1">
      <alignment horizontal="center" vertical="center"/>
    </xf>
    <xf numFmtId="41" fontId="8" fillId="0" borderId="9" xfId="1" applyNumberFormat="1" applyFont="1" applyBorder="1" applyAlignment="1">
      <alignment vertical="center"/>
    </xf>
    <xf numFmtId="14" fontId="6" fillId="0" borderId="21" xfId="1" applyNumberFormat="1" applyFont="1" applyFill="1" applyBorder="1" applyAlignment="1">
      <alignment horizontal="center" vertical="center"/>
    </xf>
    <xf numFmtId="176" fontId="6" fillId="0" borderId="31" xfId="1" applyNumberFormat="1" applyFont="1" applyFill="1" applyBorder="1" applyAlignment="1">
      <alignment horizontal="right" vertical="center"/>
    </xf>
    <xf numFmtId="41" fontId="5" fillId="0" borderId="0" xfId="2" applyNumberFormat="1"/>
    <xf numFmtId="176" fontId="6" fillId="0" borderId="21" xfId="1" applyNumberFormat="1" applyFont="1" applyFill="1" applyBorder="1" applyAlignment="1">
      <alignment horizontal="right" vertical="center"/>
    </xf>
    <xf numFmtId="0" fontId="5" fillId="0" borderId="0" xfId="2" applyFill="1"/>
    <xf numFmtId="14" fontId="6" fillId="0" borderId="18" xfId="3" applyNumberFormat="1" applyFont="1" applyFill="1" applyBorder="1" applyAlignment="1">
      <alignment horizontal="center" vertical="center"/>
    </xf>
    <xf numFmtId="41" fontId="6" fillId="0" borderId="26" xfId="4" applyFont="1" applyFill="1" applyBorder="1" applyAlignment="1">
      <alignment vertical="center"/>
    </xf>
    <xf numFmtId="0" fontId="6" fillId="0" borderId="18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41" fontId="6" fillId="0" borderId="25" xfId="1" applyNumberFormat="1" applyFont="1" applyFill="1" applyBorder="1" applyAlignment="1">
      <alignment vertical="center"/>
    </xf>
    <xf numFmtId="14" fontId="6" fillId="0" borderId="25" xfId="3" applyNumberFormat="1" applyFont="1" applyFill="1" applyBorder="1" applyAlignment="1">
      <alignment horizontal="center" vertical="center"/>
    </xf>
    <xf numFmtId="14" fontId="6" fillId="0" borderId="13" xfId="3" applyNumberFormat="1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29" xfId="3" applyFont="1" applyFill="1" applyBorder="1" applyAlignment="1">
      <alignment horizontal="left" vertical="center"/>
    </xf>
    <xf numFmtId="41" fontId="6" fillId="0" borderId="25" xfId="4" applyFont="1" applyFill="1" applyBorder="1" applyAlignment="1">
      <alignment vertical="center"/>
    </xf>
    <xf numFmtId="41" fontId="6" fillId="0" borderId="30" xfId="4" applyFont="1" applyFill="1" applyBorder="1" applyAlignment="1">
      <alignment vertical="center"/>
    </xf>
    <xf numFmtId="14" fontId="6" fillId="0" borderId="25" xfId="5" applyNumberFormat="1" applyFont="1" applyFill="1" applyBorder="1" applyAlignment="1">
      <alignment horizontal="center" vertical="center"/>
    </xf>
    <xf numFmtId="0" fontId="6" fillId="0" borderId="27" xfId="5" applyFont="1" applyFill="1" applyBorder="1" applyAlignment="1">
      <alignment horizontal="left" vertical="center"/>
    </xf>
    <xf numFmtId="0" fontId="6" fillId="0" borderId="28" xfId="5" applyFont="1" applyFill="1" applyBorder="1" applyAlignment="1">
      <alignment horizontal="left" vertical="center"/>
    </xf>
    <xf numFmtId="0" fontId="5" fillId="0" borderId="22" xfId="2" applyBorder="1" applyAlignment="1">
      <alignment horizontal="left" vertical="center"/>
    </xf>
    <xf numFmtId="14" fontId="6" fillId="0" borderId="13" xfId="1" applyNumberFormat="1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horizontal="right" vertical="center"/>
    </xf>
    <xf numFmtId="0" fontId="6" fillId="0" borderId="37" xfId="3" applyFont="1" applyFill="1" applyBorder="1" applyAlignment="1">
      <alignment horizontal="left" vertical="center"/>
    </xf>
    <xf numFmtId="0" fontId="6" fillId="0" borderId="7" xfId="3" applyFont="1" applyFill="1" applyBorder="1" applyAlignment="1">
      <alignment horizontal="left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0" borderId="22" xfId="5" applyFont="1" applyFill="1" applyBorder="1" applyAlignment="1">
      <alignment horizontal="left" vertical="center"/>
    </xf>
    <xf numFmtId="41" fontId="6" fillId="0" borderId="25" xfId="1" applyNumberFormat="1" applyFont="1" applyFill="1" applyBorder="1" applyAlignment="1">
      <alignment vertical="center"/>
    </xf>
    <xf numFmtId="14" fontId="6" fillId="0" borderId="25" xfId="3" applyNumberFormat="1" applyFont="1" applyFill="1" applyBorder="1" applyAlignment="1">
      <alignment horizontal="center" vertical="center"/>
    </xf>
    <xf numFmtId="41" fontId="6" fillId="0" borderId="25" xfId="4" applyFont="1" applyFill="1" applyBorder="1" applyAlignment="1">
      <alignment vertical="center"/>
    </xf>
    <xf numFmtId="0" fontId="6" fillId="0" borderId="18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41" fontId="6" fillId="0" borderId="11" xfId="1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/>
    </xf>
    <xf numFmtId="14" fontId="6" fillId="0" borderId="18" xfId="1" applyNumberFormat="1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right" vertical="center"/>
    </xf>
    <xf numFmtId="41" fontId="6" fillId="0" borderId="0" xfId="1" applyNumberFormat="1" applyFont="1" applyAlignment="1">
      <alignment vertical="center"/>
    </xf>
    <xf numFmtId="0" fontId="8" fillId="0" borderId="12" xfId="5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right" vertical="center"/>
    </xf>
    <xf numFmtId="41" fontId="6" fillId="0" borderId="31" xfId="1" applyNumberFormat="1" applyFont="1" applyFill="1" applyBorder="1" applyAlignment="1">
      <alignment vertical="center"/>
    </xf>
    <xf numFmtId="0" fontId="8" fillId="0" borderId="25" xfId="1" applyFont="1" applyFill="1" applyBorder="1" applyAlignment="1">
      <alignment horizontal="center" vertical="center"/>
    </xf>
    <xf numFmtId="41" fontId="8" fillId="0" borderId="25" xfId="1" applyNumberFormat="1" applyFont="1" applyFill="1" applyBorder="1" applyAlignment="1">
      <alignment vertical="center"/>
    </xf>
    <xf numFmtId="0" fontId="6" fillId="0" borderId="18" xfId="5" applyFont="1" applyFill="1" applyBorder="1" applyAlignment="1">
      <alignment vertical="center"/>
    </xf>
    <xf numFmtId="0" fontId="6" fillId="0" borderId="22" xfId="5" applyFont="1" applyFill="1" applyBorder="1" applyAlignment="1">
      <alignment vertical="center"/>
    </xf>
    <xf numFmtId="0" fontId="6" fillId="0" borderId="26" xfId="5" applyFont="1" applyFill="1" applyBorder="1" applyAlignment="1">
      <alignment vertical="center"/>
    </xf>
    <xf numFmtId="0" fontId="6" fillId="0" borderId="16" xfId="5" applyFont="1" applyFill="1" applyBorder="1" applyAlignment="1">
      <alignment vertical="center"/>
    </xf>
    <xf numFmtId="0" fontId="6" fillId="0" borderId="34" xfId="3" applyFont="1" applyFill="1" applyBorder="1" applyAlignment="1">
      <alignment vertical="center"/>
    </xf>
    <xf numFmtId="0" fontId="6" fillId="0" borderId="29" xfId="3" applyFont="1" applyFill="1" applyBorder="1" applyAlignment="1">
      <alignment vertical="center"/>
    </xf>
    <xf numFmtId="0" fontId="6" fillId="0" borderId="9" xfId="1" applyFont="1" applyBorder="1" applyAlignment="1">
      <alignment horizontal="center" vertical="center"/>
    </xf>
    <xf numFmtId="41" fontId="6" fillId="0" borderId="9" xfId="1" applyNumberFormat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14" fontId="6" fillId="0" borderId="11" xfId="3" applyNumberFormat="1" applyFont="1" applyFill="1" applyBorder="1" applyAlignment="1">
      <alignment horizontal="center" vertical="center"/>
    </xf>
    <xf numFmtId="41" fontId="6" fillId="0" borderId="11" xfId="4" applyFont="1" applyFill="1" applyBorder="1" applyAlignment="1">
      <alignment vertical="center"/>
    </xf>
    <xf numFmtId="0" fontId="6" fillId="0" borderId="21" xfId="3" applyFont="1" applyFill="1" applyBorder="1" applyAlignment="1">
      <alignment horizontal="left" vertical="center"/>
    </xf>
    <xf numFmtId="41" fontId="8" fillId="0" borderId="12" xfId="1" applyNumberFormat="1" applyFont="1" applyFill="1" applyBorder="1" applyAlignment="1">
      <alignment vertical="center"/>
    </xf>
    <xf numFmtId="14" fontId="6" fillId="0" borderId="11" xfId="5" applyNumberFormat="1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vertical="center"/>
    </xf>
    <xf numFmtId="0" fontId="6" fillId="0" borderId="11" xfId="5" applyFont="1" applyFill="1" applyBorder="1" applyAlignment="1">
      <alignment horizontal="left" vertical="center"/>
    </xf>
    <xf numFmtId="0" fontId="6" fillId="0" borderId="21" xfId="3" applyFont="1" applyFill="1" applyBorder="1" applyAlignment="1">
      <alignment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0" fontId="5" fillId="0" borderId="13" xfId="2" applyBorder="1" applyAlignment="1">
      <alignment horizontal="center" vertical="center" wrapText="1"/>
    </xf>
    <xf numFmtId="0" fontId="5" fillId="0" borderId="12" xfId="2" applyBorder="1" applyAlignment="1">
      <alignment horizontal="center" vertical="center" wrapText="1"/>
    </xf>
    <xf numFmtId="14" fontId="6" fillId="0" borderId="25" xfId="3" applyNumberFormat="1" applyFont="1" applyFill="1" applyBorder="1" applyAlignment="1">
      <alignment horizontal="center" vertical="center"/>
    </xf>
    <xf numFmtId="14" fontId="6" fillId="0" borderId="13" xfId="3" applyNumberFormat="1" applyFont="1" applyFill="1" applyBorder="1" applyAlignment="1">
      <alignment horizontal="center" vertical="center"/>
    </xf>
    <xf numFmtId="14" fontId="6" fillId="0" borderId="30" xfId="3" applyNumberFormat="1" applyFont="1" applyFill="1" applyBorder="1" applyAlignment="1">
      <alignment horizontal="center" vertical="center"/>
    </xf>
    <xf numFmtId="14" fontId="6" fillId="0" borderId="25" xfId="1" applyNumberFormat="1" applyFont="1" applyFill="1" applyBorder="1" applyAlignment="1">
      <alignment horizontal="center" vertical="center"/>
    </xf>
    <xf numFmtId="14" fontId="6" fillId="0" borderId="30" xfId="1" applyNumberFormat="1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29" xfId="3" applyFont="1" applyFill="1" applyBorder="1" applyAlignment="1">
      <alignment horizontal="left" vertical="center"/>
    </xf>
    <xf numFmtId="0" fontId="6" fillId="0" borderId="27" xfId="3" applyFont="1" applyFill="1" applyBorder="1" applyAlignment="1">
      <alignment horizontal="left" vertical="center"/>
    </xf>
    <xf numFmtId="0" fontId="6" fillId="0" borderId="28" xfId="3" applyFont="1" applyFill="1" applyBorder="1" applyAlignment="1">
      <alignment horizontal="left" vertical="center"/>
    </xf>
    <xf numFmtId="0" fontId="6" fillId="0" borderId="16" xfId="3" applyFont="1" applyFill="1" applyBorder="1" applyAlignment="1">
      <alignment vertical="center"/>
    </xf>
    <xf numFmtId="0" fontId="6" fillId="0" borderId="22" xfId="3" applyFont="1" applyFill="1" applyBorder="1" applyAlignment="1">
      <alignment vertical="center"/>
    </xf>
    <xf numFmtId="41" fontId="6" fillId="0" borderId="25" xfId="4" applyFont="1" applyFill="1" applyBorder="1" applyAlignment="1">
      <alignment vertical="center"/>
    </xf>
    <xf numFmtId="41" fontId="6" fillId="0" borderId="30" xfId="4" applyFont="1" applyFill="1" applyBorder="1" applyAlignment="1">
      <alignment vertical="center"/>
    </xf>
    <xf numFmtId="0" fontId="6" fillId="0" borderId="34" xfId="3" applyFont="1" applyFill="1" applyBorder="1" applyAlignment="1">
      <alignment vertical="center"/>
    </xf>
    <xf numFmtId="0" fontId="6" fillId="0" borderId="29" xfId="3" applyFont="1" applyFill="1" applyBorder="1" applyAlignment="1">
      <alignment vertical="center"/>
    </xf>
    <xf numFmtId="0" fontId="6" fillId="0" borderId="35" xfId="3" applyFont="1" applyFill="1" applyBorder="1" applyAlignment="1">
      <alignment vertical="center"/>
    </xf>
    <xf numFmtId="0" fontId="6" fillId="0" borderId="36" xfId="3" applyFont="1" applyFill="1" applyBorder="1" applyAlignment="1">
      <alignment vertical="center"/>
    </xf>
    <xf numFmtId="0" fontId="6" fillId="0" borderId="27" xfId="3" applyFont="1" applyFill="1" applyBorder="1" applyAlignment="1">
      <alignment vertical="center"/>
    </xf>
    <xf numFmtId="0" fontId="6" fillId="0" borderId="28" xfId="3" applyFont="1" applyFill="1" applyBorder="1" applyAlignment="1">
      <alignment vertical="center"/>
    </xf>
    <xf numFmtId="41" fontId="6" fillId="0" borderId="13" xfId="4" applyFont="1" applyFill="1" applyBorder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30" xfId="1" applyNumberFormat="1" applyFont="1" applyFill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0" borderId="37" xfId="1" applyFont="1" applyFill="1" applyBorder="1" applyAlignment="1">
      <alignment horizontal="left" vertical="center"/>
    </xf>
    <xf numFmtId="0" fontId="5" fillId="0" borderId="7" xfId="2" applyBorder="1" applyAlignment="1">
      <alignment horizontal="left" vertical="center"/>
    </xf>
    <xf numFmtId="0" fontId="6" fillId="0" borderId="16" xfId="1" applyFont="1" applyBorder="1" applyAlignment="1">
      <alignment horizontal="left" vertical="center"/>
    </xf>
    <xf numFmtId="0" fontId="6" fillId="0" borderId="17" xfId="1" applyFont="1" applyBorder="1" applyAlignment="1">
      <alignment horizontal="left" vertical="center"/>
    </xf>
    <xf numFmtId="0" fontId="6" fillId="0" borderId="32" xfId="1" applyFont="1" applyBorder="1" applyAlignment="1">
      <alignment horizontal="left" vertical="center"/>
    </xf>
    <xf numFmtId="0" fontId="6" fillId="0" borderId="18" xfId="1" applyFont="1" applyBorder="1" applyAlignment="1">
      <alignment horizontal="left" vertical="center"/>
    </xf>
    <xf numFmtId="0" fontId="6" fillId="0" borderId="19" xfId="1" applyFont="1" applyBorder="1" applyAlignment="1">
      <alignment horizontal="left" vertical="center"/>
    </xf>
    <xf numFmtId="0" fontId="6" fillId="0" borderId="33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14" fontId="6" fillId="0" borderId="18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24" xfId="5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right" vertical="center"/>
    </xf>
    <xf numFmtId="176" fontId="6" fillId="0" borderId="21" xfId="1" applyNumberFormat="1" applyFont="1" applyFill="1" applyBorder="1" applyAlignment="1">
      <alignment horizontal="right" vertical="center"/>
    </xf>
    <xf numFmtId="41" fontId="6" fillId="0" borderId="21" xfId="4" applyFont="1" applyFill="1" applyBorder="1" applyAlignment="1">
      <alignment vertical="center"/>
    </xf>
    <xf numFmtId="0" fontId="6" fillId="0" borderId="18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/>
    </xf>
    <xf numFmtId="14" fontId="6" fillId="0" borderId="21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left" vertical="center"/>
    </xf>
    <xf numFmtId="0" fontId="5" fillId="0" borderId="21" xfId="2" applyBorder="1" applyAlignment="1">
      <alignment horizontal="left" vertical="center"/>
    </xf>
    <xf numFmtId="0" fontId="6" fillId="0" borderId="9" xfId="1" applyFont="1" applyBorder="1" applyAlignment="1">
      <alignment horizontal="left" vertical="center"/>
    </xf>
    <xf numFmtId="0" fontId="8" fillId="0" borderId="9" xfId="1" applyFont="1" applyBorder="1" applyAlignment="1">
      <alignment horizontal="center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21" xfId="3" applyFont="1" applyFill="1" applyBorder="1" applyAlignment="1">
      <alignment horizontal="left" vertical="center"/>
    </xf>
    <xf numFmtId="14" fontId="6" fillId="0" borderId="21" xfId="3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vertical="center"/>
    </xf>
    <xf numFmtId="0" fontId="8" fillId="0" borderId="38" xfId="1" applyFont="1" applyFill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8" fillId="0" borderId="39" xfId="5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3" xfId="2" applyBorder="1" applyAlignment="1">
      <alignment horizontal="center" vertical="center"/>
    </xf>
    <xf numFmtId="0" fontId="5" fillId="0" borderId="12" xfId="2" applyBorder="1" applyAlignment="1">
      <alignment horizontal="center" vertical="center"/>
    </xf>
    <xf numFmtId="0" fontId="5" fillId="0" borderId="11" xfId="2" applyBorder="1" applyAlignment="1">
      <alignment horizontal="center" vertical="center" wrapText="1"/>
    </xf>
    <xf numFmtId="0" fontId="6" fillId="0" borderId="16" xfId="5" applyFont="1" applyFill="1" applyBorder="1" applyAlignment="1">
      <alignment horizontal="left" vertical="center"/>
    </xf>
    <xf numFmtId="0" fontId="6" fillId="0" borderId="22" xfId="5" applyFont="1" applyFill="1" applyBorder="1" applyAlignment="1">
      <alignment horizontal="left" vertical="center"/>
    </xf>
    <xf numFmtId="0" fontId="10" fillId="0" borderId="13" xfId="2" applyFont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  <xf numFmtId="0" fontId="6" fillId="0" borderId="27" xfId="5" applyFont="1" applyFill="1" applyBorder="1" applyAlignment="1">
      <alignment horizontal="left" vertical="center"/>
    </xf>
    <xf numFmtId="0" fontId="6" fillId="0" borderId="28" xfId="5" applyFont="1" applyFill="1" applyBorder="1" applyAlignment="1">
      <alignment horizontal="left" vertical="center"/>
    </xf>
    <xf numFmtId="0" fontId="6" fillId="0" borderId="18" xfId="5" applyFont="1" applyFill="1" applyBorder="1" applyAlignment="1">
      <alignment horizontal="left" vertical="center"/>
    </xf>
    <xf numFmtId="0" fontId="6" fillId="0" borderId="26" xfId="5" applyFont="1" applyFill="1" applyBorder="1" applyAlignment="1">
      <alignment horizontal="left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0"/>
  <sheetViews>
    <sheetView tabSelected="1" workbookViewId="0">
      <selection activeCell="H24" sqref="H24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125" style="1" customWidth="1"/>
    <col min="5" max="5" width="15.5" style="1" customWidth="1"/>
    <col min="6" max="16384" width="9" style="1"/>
  </cols>
  <sheetData>
    <row r="1" spans="1:5" ht="25.5">
      <c r="A1" s="114" t="s">
        <v>1</v>
      </c>
      <c r="B1" s="115"/>
      <c r="C1" s="115"/>
      <c r="D1" s="115"/>
      <c r="E1" s="116"/>
    </row>
    <row r="2" spans="1:5" ht="20.100000000000001" customHeight="1">
      <c r="A2" s="2"/>
      <c r="B2" s="3"/>
      <c r="C2" s="2"/>
      <c r="D2" s="2"/>
      <c r="E2" s="2"/>
    </row>
    <row r="3" spans="1:5" ht="29.25" customHeight="1">
      <c r="A3" s="4" t="s">
        <v>231</v>
      </c>
      <c r="B3" s="3"/>
      <c r="C3" s="2"/>
      <c r="D3" s="2"/>
      <c r="E3" s="5" t="s">
        <v>232</v>
      </c>
    </row>
    <row r="4" spans="1:5" ht="20.100000000000001" customHeight="1">
      <c r="A4" s="117" t="s">
        <v>233</v>
      </c>
      <c r="B4" s="118"/>
      <c r="C4" s="119"/>
      <c r="D4" s="43" t="s">
        <v>234</v>
      </c>
      <c r="E4" s="44" t="s">
        <v>235</v>
      </c>
    </row>
    <row r="5" spans="1:5" ht="20.100000000000001" customHeight="1">
      <c r="A5" s="122" t="s">
        <v>236</v>
      </c>
      <c r="B5" s="123"/>
      <c r="C5" s="124"/>
      <c r="D5" s="8" t="str">
        <f>C23</f>
        <v>7건</v>
      </c>
      <c r="E5" s="9">
        <f>E23</f>
        <v>2749900</v>
      </c>
    </row>
    <row r="6" spans="1:5" ht="20.100000000000001" customHeight="1">
      <c r="A6" s="125" t="s">
        <v>237</v>
      </c>
      <c r="B6" s="126"/>
      <c r="C6" s="127"/>
      <c r="D6" s="7" t="str">
        <f>C35</f>
        <v>7건</v>
      </c>
      <c r="E6" s="6">
        <f>E35</f>
        <v>2958600</v>
      </c>
    </row>
    <row r="7" spans="1:5" ht="20.100000000000001" customHeight="1">
      <c r="A7" s="82" t="s">
        <v>238</v>
      </c>
      <c r="B7" s="128"/>
      <c r="C7" s="129"/>
      <c r="D7" s="45" t="str">
        <f>C36</f>
        <v>14건</v>
      </c>
      <c r="E7" s="10">
        <f>E36</f>
        <v>5708500</v>
      </c>
    </row>
    <row r="8" spans="1:5" ht="20.100000000000001" customHeight="1">
      <c r="A8" s="2"/>
      <c r="B8" s="3"/>
      <c r="C8" s="2"/>
      <c r="D8" s="2"/>
      <c r="E8" s="2"/>
    </row>
    <row r="9" spans="1:5" ht="28.5" customHeight="1">
      <c r="A9" s="4" t="s">
        <v>239</v>
      </c>
      <c r="B9" s="3"/>
      <c r="C9" s="2"/>
      <c r="D9" s="2"/>
      <c r="E9" s="2"/>
    </row>
    <row r="10" spans="1:5" ht="21.75" customHeight="1">
      <c r="A10" s="46" t="s">
        <v>240</v>
      </c>
      <c r="B10" s="46" t="s">
        <v>241</v>
      </c>
      <c r="C10" s="117" t="s">
        <v>242</v>
      </c>
      <c r="D10" s="130"/>
      <c r="E10" s="46" t="s">
        <v>243</v>
      </c>
    </row>
    <row r="11" spans="1:5" s="21" customFormat="1" ht="20.100000000000001" customHeight="1">
      <c r="A11" s="111" t="s">
        <v>244</v>
      </c>
      <c r="B11" s="11">
        <v>42557</v>
      </c>
      <c r="C11" s="131" t="s">
        <v>245</v>
      </c>
      <c r="D11" s="132"/>
      <c r="E11" s="14">
        <v>473000</v>
      </c>
    </row>
    <row r="12" spans="1:5" ht="20.100000000000001" customHeight="1">
      <c r="A12" s="112"/>
      <c r="B12" s="56">
        <v>42565</v>
      </c>
      <c r="C12" s="120" t="s">
        <v>246</v>
      </c>
      <c r="D12" s="121"/>
      <c r="E12" s="57">
        <v>288000</v>
      </c>
    </row>
    <row r="13" spans="1:5" ht="20.100000000000001" customHeight="1">
      <c r="A13" s="112"/>
      <c r="B13" s="133">
        <v>42565</v>
      </c>
      <c r="C13" s="120" t="s">
        <v>247</v>
      </c>
      <c r="D13" s="134"/>
      <c r="E13" s="137">
        <v>460000</v>
      </c>
    </row>
    <row r="14" spans="1:5" ht="19.5" hidden="1" customHeight="1">
      <c r="A14" s="112"/>
      <c r="B14" s="133"/>
      <c r="C14" s="120"/>
      <c r="D14" s="134"/>
      <c r="E14" s="137"/>
    </row>
    <row r="15" spans="1:5" ht="19.5" hidden="1" customHeight="1">
      <c r="A15" s="112"/>
      <c r="B15" s="133"/>
      <c r="C15" s="120"/>
      <c r="D15" s="134"/>
      <c r="E15" s="137"/>
    </row>
    <row r="16" spans="1:5" ht="19.5" hidden="1" customHeight="1">
      <c r="A16" s="112"/>
      <c r="B16" s="133"/>
      <c r="C16" s="120"/>
      <c r="D16" s="134"/>
      <c r="E16" s="137"/>
    </row>
    <row r="17" spans="1:5" ht="19.5" hidden="1" customHeight="1">
      <c r="A17" s="112"/>
      <c r="B17" s="133"/>
      <c r="C17" s="120"/>
      <c r="D17" s="134"/>
      <c r="E17" s="137"/>
    </row>
    <row r="18" spans="1:5" ht="19.5" customHeight="1">
      <c r="A18" s="112"/>
      <c r="B18" s="22">
        <v>42566</v>
      </c>
      <c r="C18" s="131" t="s">
        <v>248</v>
      </c>
      <c r="D18" s="132"/>
      <c r="E18" s="57">
        <v>210900</v>
      </c>
    </row>
    <row r="19" spans="1:5" ht="19.5" customHeight="1">
      <c r="A19" s="112"/>
      <c r="B19" s="22">
        <v>42569</v>
      </c>
      <c r="C19" s="131" t="s">
        <v>249</v>
      </c>
      <c r="D19" s="132"/>
      <c r="E19" s="23">
        <v>480000</v>
      </c>
    </row>
    <row r="20" spans="1:5" ht="19.5" customHeight="1">
      <c r="A20" s="112"/>
      <c r="B20" s="22">
        <v>42571</v>
      </c>
      <c r="C20" s="41" t="s">
        <v>250</v>
      </c>
      <c r="D20" s="42"/>
      <c r="E20" s="23">
        <v>368000</v>
      </c>
    </row>
    <row r="21" spans="1:5" ht="19.5" customHeight="1">
      <c r="A21" s="112"/>
      <c r="B21" s="87">
        <v>42573</v>
      </c>
      <c r="C21" s="92" t="s">
        <v>251</v>
      </c>
      <c r="D21" s="93"/>
      <c r="E21" s="98">
        <v>470000</v>
      </c>
    </row>
    <row r="22" spans="1:5" ht="0.75" customHeight="1">
      <c r="A22" s="112"/>
      <c r="B22" s="89"/>
      <c r="C22" s="94"/>
      <c r="D22" s="95"/>
      <c r="E22" s="99"/>
    </row>
    <row r="23" spans="1:5" ht="20.100000000000001" customHeight="1">
      <c r="A23" s="113"/>
      <c r="B23" s="12" t="s">
        <v>252</v>
      </c>
      <c r="C23" s="135" t="s">
        <v>253</v>
      </c>
      <c r="D23" s="136"/>
      <c r="E23" s="13">
        <f>SUM(E11:E22)</f>
        <v>2749900</v>
      </c>
    </row>
    <row r="24" spans="1:5" ht="20.100000000000001" customHeight="1">
      <c r="A24" s="84" t="s">
        <v>254</v>
      </c>
      <c r="B24" s="33">
        <v>42562</v>
      </c>
      <c r="C24" s="96" t="s">
        <v>255</v>
      </c>
      <c r="D24" s="97"/>
      <c r="E24" s="48">
        <v>480000</v>
      </c>
    </row>
    <row r="25" spans="1:5" ht="20.100000000000001" customHeight="1">
      <c r="A25" s="85"/>
      <c r="B25" s="49">
        <v>42562</v>
      </c>
      <c r="C25" s="54" t="s">
        <v>256</v>
      </c>
      <c r="D25" s="52"/>
      <c r="E25" s="50">
        <v>390000</v>
      </c>
    </row>
    <row r="26" spans="1:5" ht="20.100000000000001" customHeight="1">
      <c r="A26" s="85"/>
      <c r="B26" s="90">
        <v>42564</v>
      </c>
      <c r="C26" s="92" t="s">
        <v>257</v>
      </c>
      <c r="D26" s="93"/>
      <c r="E26" s="109">
        <v>450000</v>
      </c>
    </row>
    <row r="27" spans="1:5" ht="0.75" customHeight="1">
      <c r="A27" s="85"/>
      <c r="B27" s="91"/>
      <c r="C27" s="94"/>
      <c r="D27" s="95"/>
      <c r="E27" s="110"/>
    </row>
    <row r="28" spans="1:5" ht="18.75" customHeight="1">
      <c r="A28" s="85"/>
      <c r="B28" s="11">
        <v>42570</v>
      </c>
      <c r="C28" s="54" t="s">
        <v>258</v>
      </c>
      <c r="D28" s="55"/>
      <c r="E28" s="14">
        <v>487000</v>
      </c>
    </row>
    <row r="29" spans="1:5" ht="18.75" customHeight="1">
      <c r="A29" s="85"/>
      <c r="B29" s="11">
        <v>42576</v>
      </c>
      <c r="C29" s="54" t="s">
        <v>259</v>
      </c>
      <c r="D29" s="55"/>
      <c r="E29" s="14">
        <v>476000</v>
      </c>
    </row>
    <row r="30" spans="1:5" ht="18.75" customHeight="1">
      <c r="A30" s="85"/>
      <c r="B30" s="11">
        <v>42576</v>
      </c>
      <c r="C30" s="54" t="s">
        <v>256</v>
      </c>
      <c r="D30" s="55"/>
      <c r="E30" s="14">
        <v>195600</v>
      </c>
    </row>
    <row r="31" spans="1:5" ht="18.75" customHeight="1">
      <c r="A31" s="85"/>
      <c r="B31" s="87">
        <v>42577</v>
      </c>
      <c r="C31" s="100" t="s">
        <v>256</v>
      </c>
      <c r="D31" s="101"/>
      <c r="E31" s="98">
        <v>480000</v>
      </c>
    </row>
    <row r="32" spans="1:5" ht="0.75" customHeight="1">
      <c r="A32" s="85"/>
      <c r="B32" s="88"/>
      <c r="C32" s="102"/>
      <c r="D32" s="103"/>
      <c r="E32" s="106"/>
    </row>
    <row r="33" spans="1:5" ht="18.75" hidden="1" customHeight="1">
      <c r="A33" s="85"/>
      <c r="B33" s="88"/>
      <c r="C33" s="102"/>
      <c r="D33" s="103"/>
      <c r="E33" s="106"/>
    </row>
    <row r="34" spans="1:5" ht="17.25" hidden="1" customHeight="1">
      <c r="A34" s="85"/>
      <c r="B34" s="89"/>
      <c r="C34" s="104"/>
      <c r="D34" s="105"/>
      <c r="E34" s="99"/>
    </row>
    <row r="35" spans="1:5" ht="20.100000000000001" customHeight="1">
      <c r="A35" s="86"/>
      <c r="B35" s="15" t="s">
        <v>252</v>
      </c>
      <c r="C35" s="107" t="s">
        <v>253</v>
      </c>
      <c r="D35" s="108"/>
      <c r="E35" s="13">
        <f>SUM(E24:E34)</f>
        <v>2958600</v>
      </c>
    </row>
    <row r="36" spans="1:5" ht="20.100000000000001" customHeight="1">
      <c r="A36" s="82" t="s">
        <v>261</v>
      </c>
      <c r="B36" s="83"/>
      <c r="C36" s="82" t="s">
        <v>262</v>
      </c>
      <c r="D36" s="83"/>
      <c r="E36" s="16">
        <f>SUM(E23,E35)</f>
        <v>5708500</v>
      </c>
    </row>
    <row r="37" spans="1:5" ht="20.100000000000001" customHeight="1"/>
    <row r="38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9">
    <mergeCell ref="A11:A23"/>
    <mergeCell ref="A1:E1"/>
    <mergeCell ref="A4:C4"/>
    <mergeCell ref="C12:D12"/>
    <mergeCell ref="A5:C5"/>
    <mergeCell ref="A6:C6"/>
    <mergeCell ref="A7:C7"/>
    <mergeCell ref="C10:D10"/>
    <mergeCell ref="C11:D11"/>
    <mergeCell ref="B13:B17"/>
    <mergeCell ref="C13:D17"/>
    <mergeCell ref="C23:D23"/>
    <mergeCell ref="E13:E17"/>
    <mergeCell ref="C18:D18"/>
    <mergeCell ref="C19:D19"/>
    <mergeCell ref="B21:B22"/>
    <mergeCell ref="C21:D22"/>
    <mergeCell ref="E21:E22"/>
    <mergeCell ref="C31:D34"/>
    <mergeCell ref="E31:E34"/>
    <mergeCell ref="C35:D35"/>
    <mergeCell ref="E26:E27"/>
    <mergeCell ref="A36:B36"/>
    <mergeCell ref="C36:D36"/>
    <mergeCell ref="A24:A35"/>
    <mergeCell ref="B31:B34"/>
    <mergeCell ref="B26:B27"/>
    <mergeCell ref="C26:D27"/>
    <mergeCell ref="C24:D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workbookViewId="0">
      <selection activeCell="G25" sqref="G25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125" style="1" customWidth="1"/>
    <col min="5" max="5" width="15.5" style="1" customWidth="1"/>
    <col min="6" max="16384" width="9" style="1"/>
  </cols>
  <sheetData>
    <row r="1" spans="1:5" ht="23.25" customHeight="1">
      <c r="A1" s="114" t="s">
        <v>263</v>
      </c>
      <c r="B1" s="115"/>
      <c r="C1" s="115"/>
      <c r="D1" s="115"/>
      <c r="E1" s="116"/>
    </row>
    <row r="2" spans="1:5" ht="10.5" customHeight="1">
      <c r="A2" s="2"/>
      <c r="B2" s="3"/>
      <c r="C2" s="2"/>
      <c r="D2" s="2"/>
      <c r="E2" s="2"/>
    </row>
    <row r="3" spans="1:5" ht="26.25" customHeight="1">
      <c r="A3" s="4" t="s">
        <v>231</v>
      </c>
      <c r="B3" s="3"/>
      <c r="C3" s="2"/>
      <c r="D3" s="2"/>
      <c r="E3" s="5" t="s">
        <v>232</v>
      </c>
    </row>
    <row r="4" spans="1:5" ht="18" customHeight="1">
      <c r="A4" s="143" t="s">
        <v>233</v>
      </c>
      <c r="B4" s="143"/>
      <c r="C4" s="143"/>
      <c r="D4" s="46" t="s">
        <v>234</v>
      </c>
      <c r="E4" s="46" t="s">
        <v>235</v>
      </c>
    </row>
    <row r="5" spans="1:5" ht="20.100000000000001" customHeight="1">
      <c r="A5" s="146" t="s">
        <v>236</v>
      </c>
      <c r="B5" s="146"/>
      <c r="C5" s="146"/>
      <c r="D5" s="70" t="str">
        <f>C27</f>
        <v>11건</v>
      </c>
      <c r="E5" s="71">
        <f>E27</f>
        <v>3548000</v>
      </c>
    </row>
    <row r="6" spans="1:5" ht="20.100000000000001" customHeight="1">
      <c r="A6" s="146" t="s">
        <v>264</v>
      </c>
      <c r="B6" s="146"/>
      <c r="C6" s="146"/>
      <c r="D6" s="70" t="str">
        <f>C46</f>
        <v>13건</v>
      </c>
      <c r="E6" s="71">
        <f>E46</f>
        <v>5215000</v>
      </c>
    </row>
    <row r="7" spans="1:5" ht="18.75" customHeight="1">
      <c r="A7" s="147" t="s">
        <v>238</v>
      </c>
      <c r="B7" s="147"/>
      <c r="C7" s="147"/>
      <c r="D7" s="72" t="str">
        <f>C47</f>
        <v>24건</v>
      </c>
      <c r="E7" s="16">
        <f>E47</f>
        <v>8763000</v>
      </c>
    </row>
    <row r="8" spans="1:5" ht="8.25" customHeight="1">
      <c r="A8" s="2"/>
      <c r="B8" s="3"/>
      <c r="C8" s="2"/>
      <c r="D8" s="2"/>
      <c r="E8" s="2"/>
    </row>
    <row r="9" spans="1:5" ht="26.25" customHeight="1">
      <c r="A9" s="4" t="s">
        <v>239</v>
      </c>
      <c r="B9" s="3"/>
      <c r="C9" s="2"/>
      <c r="D9" s="2"/>
      <c r="E9" s="2"/>
    </row>
    <row r="10" spans="1:5" ht="18.75" customHeight="1">
      <c r="A10" s="46" t="s">
        <v>240</v>
      </c>
      <c r="B10" s="46" t="s">
        <v>241</v>
      </c>
      <c r="C10" s="117" t="s">
        <v>242</v>
      </c>
      <c r="D10" s="130"/>
      <c r="E10" s="46" t="s">
        <v>243</v>
      </c>
    </row>
    <row r="11" spans="1:5" s="21" customFormat="1" ht="19.5" customHeight="1">
      <c r="A11" s="111" t="s">
        <v>244</v>
      </c>
      <c r="B11" s="73">
        <v>42584</v>
      </c>
      <c r="C11" s="148" t="s">
        <v>265</v>
      </c>
      <c r="D11" s="148"/>
      <c r="E11" s="74">
        <v>404000</v>
      </c>
    </row>
    <row r="12" spans="1:5" ht="18.75" customHeight="1">
      <c r="A12" s="112"/>
      <c r="B12" s="17">
        <v>42590</v>
      </c>
      <c r="C12" s="144" t="s">
        <v>266</v>
      </c>
      <c r="D12" s="145"/>
      <c r="E12" s="20">
        <v>265000</v>
      </c>
    </row>
    <row r="13" spans="1:5" ht="21" customHeight="1">
      <c r="A13" s="112"/>
      <c r="B13" s="142">
        <v>42591</v>
      </c>
      <c r="C13" s="144" t="s">
        <v>251</v>
      </c>
      <c r="D13" s="144"/>
      <c r="E13" s="138">
        <v>170000</v>
      </c>
    </row>
    <row r="14" spans="1:5" ht="19.5" hidden="1" customHeight="1">
      <c r="A14" s="112"/>
      <c r="B14" s="142"/>
      <c r="C14" s="144"/>
      <c r="D14" s="144"/>
      <c r="E14" s="138"/>
    </row>
    <row r="15" spans="1:5" ht="19.5" hidden="1" customHeight="1">
      <c r="A15" s="112"/>
      <c r="B15" s="142"/>
      <c r="C15" s="144"/>
      <c r="D15" s="144"/>
      <c r="E15" s="138"/>
    </row>
    <row r="16" spans="1:5" ht="19.5" hidden="1" customHeight="1">
      <c r="A16" s="112"/>
      <c r="B16" s="142"/>
      <c r="C16" s="144"/>
      <c r="D16" s="144"/>
      <c r="E16" s="138"/>
    </row>
    <row r="17" spans="1:5" ht="19.5" hidden="1" customHeight="1">
      <c r="A17" s="112"/>
      <c r="B17" s="142"/>
      <c r="C17" s="144"/>
      <c r="D17" s="144"/>
      <c r="E17" s="138"/>
    </row>
    <row r="18" spans="1:5" ht="19.5" customHeight="1">
      <c r="A18" s="112"/>
      <c r="B18" s="11">
        <v>42592</v>
      </c>
      <c r="C18" s="149" t="s">
        <v>250</v>
      </c>
      <c r="D18" s="149"/>
      <c r="E18" s="20">
        <v>485000</v>
      </c>
    </row>
    <row r="19" spans="1:5" ht="18.75" customHeight="1">
      <c r="A19" s="112"/>
      <c r="B19" s="11">
        <v>42593</v>
      </c>
      <c r="C19" s="149" t="s">
        <v>250</v>
      </c>
      <c r="D19" s="149"/>
      <c r="E19" s="14">
        <v>238800</v>
      </c>
    </row>
    <row r="20" spans="1:5" ht="20.25" customHeight="1">
      <c r="A20" s="112"/>
      <c r="B20" s="11">
        <v>42598</v>
      </c>
      <c r="C20" s="131" t="s">
        <v>251</v>
      </c>
      <c r="D20" s="132"/>
      <c r="E20" s="14">
        <v>200000</v>
      </c>
    </row>
    <row r="21" spans="1:5" ht="19.5" customHeight="1">
      <c r="A21" s="112"/>
      <c r="B21" s="150">
        <v>42598</v>
      </c>
      <c r="C21" s="149" t="s">
        <v>247</v>
      </c>
      <c r="D21" s="149"/>
      <c r="E21" s="139">
        <v>232000</v>
      </c>
    </row>
    <row r="22" spans="1:5" ht="0.75" hidden="1" customHeight="1">
      <c r="A22" s="112"/>
      <c r="B22" s="150"/>
      <c r="C22" s="149"/>
      <c r="D22" s="149"/>
      <c r="E22" s="139"/>
    </row>
    <row r="23" spans="1:5" ht="19.5" customHeight="1">
      <c r="A23" s="112"/>
      <c r="B23" s="11">
        <v>42599</v>
      </c>
      <c r="C23" s="75" t="s">
        <v>250</v>
      </c>
      <c r="D23" s="75"/>
      <c r="E23" s="14">
        <v>470000</v>
      </c>
    </row>
    <row r="24" spans="1:5" ht="18.75" customHeight="1">
      <c r="A24" s="112"/>
      <c r="B24" s="11">
        <v>42601</v>
      </c>
      <c r="C24" s="131" t="s">
        <v>251</v>
      </c>
      <c r="D24" s="132"/>
      <c r="E24" s="14">
        <v>470000</v>
      </c>
    </row>
    <row r="25" spans="1:5" ht="19.5" customHeight="1">
      <c r="A25" s="112"/>
      <c r="B25" s="11">
        <v>42608</v>
      </c>
      <c r="C25" s="131" t="s">
        <v>267</v>
      </c>
      <c r="D25" s="132"/>
      <c r="E25" s="14">
        <v>159200</v>
      </c>
    </row>
    <row r="26" spans="1:5" ht="18.75" customHeight="1">
      <c r="A26" s="112"/>
      <c r="B26" s="11">
        <v>42608</v>
      </c>
      <c r="C26" s="131" t="s">
        <v>247</v>
      </c>
      <c r="D26" s="132"/>
      <c r="E26" s="14">
        <v>454000</v>
      </c>
    </row>
    <row r="27" spans="1:5" ht="20.100000000000001" customHeight="1">
      <c r="A27" s="113"/>
      <c r="B27" s="59" t="s">
        <v>252</v>
      </c>
      <c r="C27" s="151" t="s">
        <v>268</v>
      </c>
      <c r="D27" s="151"/>
      <c r="E27" s="76">
        <f>SUM(E11:E26)</f>
        <v>3548000</v>
      </c>
    </row>
    <row r="28" spans="1:5" ht="20.25" customHeight="1">
      <c r="A28" s="84" t="s">
        <v>269</v>
      </c>
      <c r="B28" s="77">
        <v>42583</v>
      </c>
      <c r="C28" s="78" t="s">
        <v>270</v>
      </c>
      <c r="D28" s="79"/>
      <c r="E28" s="53">
        <v>481000</v>
      </c>
    </row>
    <row r="29" spans="1:5" ht="18.75" customHeight="1">
      <c r="A29" s="85"/>
      <c r="B29" s="11">
        <v>42584</v>
      </c>
      <c r="C29" s="140" t="s">
        <v>271</v>
      </c>
      <c r="D29" s="141"/>
      <c r="E29" s="14">
        <v>371000</v>
      </c>
    </row>
    <row r="30" spans="1:5" ht="18.75" customHeight="1">
      <c r="A30" s="85"/>
      <c r="B30" s="142">
        <v>42590</v>
      </c>
      <c r="C30" s="149" t="s">
        <v>270</v>
      </c>
      <c r="D30" s="149"/>
      <c r="E30" s="138">
        <v>322000</v>
      </c>
    </row>
    <row r="31" spans="1:5" ht="0.75" customHeight="1">
      <c r="A31" s="85"/>
      <c r="B31" s="142"/>
      <c r="C31" s="149"/>
      <c r="D31" s="149"/>
      <c r="E31" s="138"/>
    </row>
    <row r="32" spans="1:5" ht="18" customHeight="1">
      <c r="A32" s="85"/>
      <c r="B32" s="11">
        <v>42592</v>
      </c>
      <c r="C32" s="80" t="s">
        <v>256</v>
      </c>
      <c r="D32" s="80"/>
      <c r="E32" s="14">
        <v>463000</v>
      </c>
    </row>
    <row r="33" spans="1:5" ht="21" customHeight="1">
      <c r="A33" s="85"/>
      <c r="B33" s="11">
        <v>42594</v>
      </c>
      <c r="C33" s="80" t="s">
        <v>272</v>
      </c>
      <c r="D33" s="80"/>
      <c r="E33" s="14">
        <v>439000</v>
      </c>
    </row>
    <row r="34" spans="1:5" ht="18" customHeight="1">
      <c r="A34" s="85"/>
      <c r="B34" s="11">
        <v>42604</v>
      </c>
      <c r="C34" s="140" t="s">
        <v>271</v>
      </c>
      <c r="D34" s="141"/>
      <c r="E34" s="14">
        <v>492000</v>
      </c>
    </row>
    <row r="35" spans="1:5" ht="15" customHeight="1">
      <c r="A35" s="85"/>
      <c r="B35" s="150">
        <v>42604</v>
      </c>
      <c r="C35" s="152" t="s">
        <v>270</v>
      </c>
      <c r="D35" s="152"/>
      <c r="E35" s="139">
        <v>160000</v>
      </c>
    </row>
    <row r="36" spans="1:5" ht="4.5" customHeight="1">
      <c r="A36" s="85"/>
      <c r="B36" s="150"/>
      <c r="C36" s="152"/>
      <c r="D36" s="152"/>
      <c r="E36" s="139"/>
    </row>
    <row r="37" spans="1:5" ht="18.75" hidden="1" customHeight="1">
      <c r="A37" s="85"/>
      <c r="B37" s="150"/>
      <c r="C37" s="152"/>
      <c r="D37" s="152"/>
      <c r="E37" s="139"/>
    </row>
    <row r="38" spans="1:5" ht="17.25" hidden="1" customHeight="1">
      <c r="A38" s="85"/>
      <c r="B38" s="150"/>
      <c r="C38" s="152"/>
      <c r="D38" s="152"/>
      <c r="E38" s="139"/>
    </row>
    <row r="39" spans="1:5" ht="18.75" customHeight="1">
      <c r="A39" s="85"/>
      <c r="B39" s="11">
        <v>42605</v>
      </c>
      <c r="C39" s="80" t="s">
        <v>273</v>
      </c>
      <c r="D39" s="80"/>
      <c r="E39" s="14">
        <v>451000</v>
      </c>
    </row>
    <row r="40" spans="1:5" ht="18.75" customHeight="1">
      <c r="A40" s="85"/>
      <c r="B40" s="11">
        <v>42605</v>
      </c>
      <c r="C40" s="80" t="s">
        <v>258</v>
      </c>
      <c r="D40" s="80"/>
      <c r="E40" s="14">
        <v>413000</v>
      </c>
    </row>
    <row r="41" spans="1:5" ht="18.75" customHeight="1">
      <c r="A41" s="85"/>
      <c r="B41" s="11">
        <v>42606</v>
      </c>
      <c r="C41" s="80" t="s">
        <v>272</v>
      </c>
      <c r="D41" s="80"/>
      <c r="E41" s="14">
        <v>227000</v>
      </c>
    </row>
    <row r="42" spans="1:5" ht="18" customHeight="1">
      <c r="A42" s="85"/>
      <c r="B42" s="11">
        <v>42606</v>
      </c>
      <c r="C42" s="80" t="s">
        <v>256</v>
      </c>
      <c r="D42" s="80"/>
      <c r="E42" s="14">
        <v>450000</v>
      </c>
    </row>
    <row r="43" spans="1:5" ht="18" customHeight="1">
      <c r="A43" s="85"/>
      <c r="B43" s="150">
        <v>42607</v>
      </c>
      <c r="C43" s="140" t="s">
        <v>272</v>
      </c>
      <c r="D43" s="141"/>
      <c r="E43" s="139">
        <v>459000</v>
      </c>
    </row>
    <row r="44" spans="1:5" ht="2.25" customHeight="1">
      <c r="A44" s="85"/>
      <c r="B44" s="150"/>
      <c r="C44" s="140"/>
      <c r="D44" s="141"/>
      <c r="E44" s="139"/>
    </row>
    <row r="45" spans="1:5" ht="19.5" customHeight="1">
      <c r="A45" s="85"/>
      <c r="B45" s="11">
        <v>42612</v>
      </c>
      <c r="C45" s="80" t="s">
        <v>258</v>
      </c>
      <c r="D45" s="80"/>
      <c r="E45" s="14">
        <v>487000</v>
      </c>
    </row>
    <row r="46" spans="1:5" ht="18" customHeight="1">
      <c r="A46" s="86"/>
      <c r="B46" s="81" t="s">
        <v>252</v>
      </c>
      <c r="C46" s="153" t="s">
        <v>274</v>
      </c>
      <c r="D46" s="154"/>
      <c r="E46" s="76">
        <f>SUM(E28:E45)</f>
        <v>5215000</v>
      </c>
    </row>
    <row r="47" spans="1:5" ht="19.5" customHeight="1">
      <c r="A47" s="82" t="s">
        <v>260</v>
      </c>
      <c r="B47" s="83"/>
      <c r="C47" s="82" t="s">
        <v>275</v>
      </c>
      <c r="D47" s="83"/>
      <c r="E47" s="16">
        <f>SUM(E27,E46)</f>
        <v>8763000</v>
      </c>
    </row>
    <row r="48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7">
    <mergeCell ref="C43:D44"/>
    <mergeCell ref="E43:E44"/>
    <mergeCell ref="C46:D46"/>
    <mergeCell ref="A47:B47"/>
    <mergeCell ref="C47:D47"/>
    <mergeCell ref="A1:E1"/>
    <mergeCell ref="A4:C4"/>
    <mergeCell ref="C12:D12"/>
    <mergeCell ref="A5:C5"/>
    <mergeCell ref="A6:C6"/>
    <mergeCell ref="A7:C7"/>
    <mergeCell ref="C10:D10"/>
    <mergeCell ref="A11:A27"/>
    <mergeCell ref="C11:D11"/>
    <mergeCell ref="B13:B17"/>
    <mergeCell ref="C13:D17"/>
    <mergeCell ref="C18:D18"/>
    <mergeCell ref="C19:D19"/>
    <mergeCell ref="C20:D20"/>
    <mergeCell ref="B21:B22"/>
    <mergeCell ref="C21:D22"/>
    <mergeCell ref="E13:E17"/>
    <mergeCell ref="E21:E22"/>
    <mergeCell ref="C26:D26"/>
    <mergeCell ref="C34:D34"/>
    <mergeCell ref="A28:A46"/>
    <mergeCell ref="C29:D29"/>
    <mergeCell ref="B30:B31"/>
    <mergeCell ref="C25:D25"/>
    <mergeCell ref="C27:D27"/>
    <mergeCell ref="C24:D24"/>
    <mergeCell ref="C30:D31"/>
    <mergeCell ref="E30:E31"/>
    <mergeCell ref="B35:B38"/>
    <mergeCell ref="C35:D38"/>
    <mergeCell ref="E35:E38"/>
    <mergeCell ref="B43:B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opLeftCell="A4" zoomScale="98" zoomScaleNormal="98" workbookViewId="0">
      <selection activeCell="I26" sqref="I26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125" style="1" customWidth="1"/>
    <col min="5" max="5" width="15.5" style="1" customWidth="1"/>
    <col min="6" max="16384" width="9" style="1"/>
  </cols>
  <sheetData>
    <row r="1" spans="1:5" ht="25.5">
      <c r="A1" s="114" t="s">
        <v>276</v>
      </c>
      <c r="B1" s="115"/>
      <c r="C1" s="115"/>
      <c r="D1" s="115"/>
      <c r="E1" s="116"/>
    </row>
    <row r="2" spans="1:5" ht="20.100000000000001" customHeight="1">
      <c r="A2" s="2"/>
      <c r="B2" s="3"/>
      <c r="C2" s="2"/>
      <c r="D2" s="2"/>
      <c r="E2" s="2"/>
    </row>
    <row r="3" spans="1:5" ht="31.5" customHeight="1">
      <c r="A3" s="4" t="s">
        <v>231</v>
      </c>
      <c r="B3" s="3"/>
      <c r="C3" s="2"/>
      <c r="D3" s="2"/>
      <c r="E3" s="5" t="s">
        <v>232</v>
      </c>
    </row>
    <row r="4" spans="1:5" ht="20.100000000000001" customHeight="1">
      <c r="A4" s="117" t="s">
        <v>233</v>
      </c>
      <c r="B4" s="118"/>
      <c r="C4" s="119"/>
      <c r="D4" s="43" t="s">
        <v>234</v>
      </c>
      <c r="E4" s="44" t="s">
        <v>235</v>
      </c>
    </row>
    <row r="5" spans="1:5" ht="20.100000000000001" customHeight="1">
      <c r="A5" s="122" t="s">
        <v>236</v>
      </c>
      <c r="B5" s="123"/>
      <c r="C5" s="124"/>
      <c r="D5" s="8" t="str">
        <f>C26</f>
        <v>10건</v>
      </c>
      <c r="E5" s="9">
        <f>E26</f>
        <v>2615295</v>
      </c>
    </row>
    <row r="6" spans="1:5" ht="20.100000000000001" customHeight="1">
      <c r="A6" s="125" t="s">
        <v>264</v>
      </c>
      <c r="B6" s="126"/>
      <c r="C6" s="127"/>
      <c r="D6" s="7" t="str">
        <f>C34</f>
        <v>4건</v>
      </c>
      <c r="E6" s="6">
        <f>E34</f>
        <v>1437670</v>
      </c>
    </row>
    <row r="7" spans="1:5" ht="20.100000000000001" customHeight="1">
      <c r="A7" s="82" t="s">
        <v>238</v>
      </c>
      <c r="B7" s="128"/>
      <c r="C7" s="129"/>
      <c r="D7" s="45" t="str">
        <f>C35</f>
        <v>14건</v>
      </c>
      <c r="E7" s="10">
        <f>E35</f>
        <v>4052965</v>
      </c>
    </row>
    <row r="8" spans="1:5" ht="20.100000000000001" customHeight="1">
      <c r="A8" s="2"/>
      <c r="B8" s="3"/>
      <c r="C8" s="2"/>
      <c r="D8" s="2"/>
      <c r="E8" s="2"/>
    </row>
    <row r="9" spans="1:5" ht="33" customHeight="1">
      <c r="A9" s="4" t="s">
        <v>239</v>
      </c>
      <c r="B9" s="3"/>
      <c r="C9" s="2"/>
      <c r="D9" s="2"/>
      <c r="E9" s="2"/>
    </row>
    <row r="10" spans="1:5" ht="21.75" customHeight="1">
      <c r="A10" s="46" t="s">
        <v>240</v>
      </c>
      <c r="B10" s="46" t="s">
        <v>241</v>
      </c>
      <c r="C10" s="117" t="s">
        <v>242</v>
      </c>
      <c r="D10" s="130"/>
      <c r="E10" s="46" t="s">
        <v>243</v>
      </c>
    </row>
    <row r="11" spans="1:5" s="21" customFormat="1" ht="24.75" customHeight="1">
      <c r="A11" s="111" t="s">
        <v>244</v>
      </c>
      <c r="B11" s="11">
        <v>42615</v>
      </c>
      <c r="C11" s="131" t="s">
        <v>265</v>
      </c>
      <c r="D11" s="132"/>
      <c r="E11" s="14">
        <v>199000</v>
      </c>
    </row>
    <row r="12" spans="1:5" ht="24.75" customHeight="1">
      <c r="A12" s="112"/>
      <c r="B12" s="56">
        <v>42617</v>
      </c>
      <c r="C12" s="120" t="s">
        <v>277</v>
      </c>
      <c r="D12" s="121"/>
      <c r="E12" s="57">
        <v>40795</v>
      </c>
    </row>
    <row r="13" spans="1:5" ht="24" customHeight="1">
      <c r="A13" s="112"/>
      <c r="B13" s="133">
        <v>42625</v>
      </c>
      <c r="C13" s="120" t="s">
        <v>250</v>
      </c>
      <c r="D13" s="134"/>
      <c r="E13" s="137">
        <v>480000</v>
      </c>
    </row>
    <row r="14" spans="1:5" ht="24.75" hidden="1" customHeight="1">
      <c r="A14" s="112"/>
      <c r="B14" s="133"/>
      <c r="C14" s="120"/>
      <c r="D14" s="134"/>
      <c r="E14" s="137"/>
    </row>
    <row r="15" spans="1:5" ht="24.75" hidden="1" customHeight="1">
      <c r="A15" s="112"/>
      <c r="B15" s="133"/>
      <c r="C15" s="120"/>
      <c r="D15" s="134"/>
      <c r="E15" s="137"/>
    </row>
    <row r="16" spans="1:5" ht="24.75" hidden="1" customHeight="1">
      <c r="A16" s="112"/>
      <c r="B16" s="133"/>
      <c r="C16" s="120"/>
      <c r="D16" s="134"/>
      <c r="E16" s="137"/>
    </row>
    <row r="17" spans="1:5" ht="24.75" hidden="1" customHeight="1">
      <c r="A17" s="112"/>
      <c r="B17" s="133"/>
      <c r="C17" s="120"/>
      <c r="D17" s="134"/>
      <c r="E17" s="137"/>
    </row>
    <row r="18" spans="1:5" ht="24.75" customHeight="1">
      <c r="A18" s="112"/>
      <c r="B18" s="22">
        <v>42632</v>
      </c>
      <c r="C18" s="131" t="s">
        <v>248</v>
      </c>
      <c r="D18" s="132"/>
      <c r="E18" s="57">
        <v>411000</v>
      </c>
    </row>
    <row r="19" spans="1:5" ht="24.75" customHeight="1">
      <c r="A19" s="112"/>
      <c r="B19" s="22">
        <v>42633</v>
      </c>
      <c r="C19" s="131" t="s">
        <v>250</v>
      </c>
      <c r="D19" s="132"/>
      <c r="E19" s="23">
        <v>470000</v>
      </c>
    </row>
    <row r="20" spans="1:5" ht="24.75" customHeight="1">
      <c r="A20" s="112"/>
      <c r="B20" s="11">
        <v>42635</v>
      </c>
      <c r="C20" s="54" t="s">
        <v>249</v>
      </c>
      <c r="D20" s="52"/>
      <c r="E20" s="14">
        <v>450000</v>
      </c>
    </row>
    <row r="21" spans="1:5" ht="24.75" customHeight="1">
      <c r="A21" s="112"/>
      <c r="B21" s="22">
        <v>42639</v>
      </c>
      <c r="C21" s="131" t="s">
        <v>278</v>
      </c>
      <c r="D21" s="132"/>
      <c r="E21" s="23">
        <v>330000</v>
      </c>
    </row>
    <row r="22" spans="1:5" ht="23.25" customHeight="1">
      <c r="A22" s="112"/>
      <c r="B22" s="150">
        <v>42642</v>
      </c>
      <c r="C22" s="131" t="s">
        <v>279</v>
      </c>
      <c r="D22" s="132"/>
      <c r="E22" s="139">
        <v>33500</v>
      </c>
    </row>
    <row r="23" spans="1:5" ht="24.75" hidden="1" customHeight="1">
      <c r="A23" s="112"/>
      <c r="B23" s="150"/>
      <c r="C23" s="131"/>
      <c r="D23" s="132"/>
      <c r="E23" s="139"/>
    </row>
    <row r="24" spans="1:5" ht="24.75" customHeight="1">
      <c r="A24" s="112"/>
      <c r="B24" s="11">
        <v>42642</v>
      </c>
      <c r="C24" s="51" t="s">
        <v>279</v>
      </c>
      <c r="D24" s="52"/>
      <c r="E24" s="14">
        <v>56000</v>
      </c>
    </row>
    <row r="25" spans="1:5" ht="24.75" customHeight="1">
      <c r="A25" s="112"/>
      <c r="B25" s="11">
        <v>42643</v>
      </c>
      <c r="C25" s="51" t="s">
        <v>251</v>
      </c>
      <c r="D25" s="52"/>
      <c r="E25" s="14">
        <v>145000</v>
      </c>
    </row>
    <row r="26" spans="1:5" ht="24.75" customHeight="1">
      <c r="A26" s="113"/>
      <c r="B26" s="12" t="s">
        <v>252</v>
      </c>
      <c r="C26" s="135" t="s">
        <v>280</v>
      </c>
      <c r="D26" s="136"/>
      <c r="E26" s="13">
        <f>SUM(E11:E25)</f>
        <v>2615295</v>
      </c>
    </row>
    <row r="27" spans="1:5" ht="21.75" customHeight="1">
      <c r="A27" s="84" t="s">
        <v>254</v>
      </c>
      <c r="B27" s="33">
        <v>42614</v>
      </c>
      <c r="C27" s="54" t="s">
        <v>272</v>
      </c>
      <c r="D27" s="47"/>
      <c r="E27" s="48">
        <v>372670</v>
      </c>
    </row>
    <row r="28" spans="1:5" ht="21.75" customHeight="1">
      <c r="A28" s="85"/>
      <c r="B28" s="49">
        <v>42618</v>
      </c>
      <c r="C28" s="54" t="s">
        <v>272</v>
      </c>
      <c r="D28" s="52"/>
      <c r="E28" s="50">
        <v>471000</v>
      </c>
    </row>
    <row r="29" spans="1:5" ht="21.75" customHeight="1">
      <c r="A29" s="85"/>
      <c r="B29" s="90">
        <v>42618</v>
      </c>
      <c r="C29" s="92" t="s">
        <v>256</v>
      </c>
      <c r="D29" s="93"/>
      <c r="E29" s="109">
        <v>479000</v>
      </c>
    </row>
    <row r="30" spans="1:5" ht="1.5" customHeight="1">
      <c r="A30" s="85"/>
      <c r="B30" s="91"/>
      <c r="C30" s="94"/>
      <c r="D30" s="95"/>
      <c r="E30" s="110"/>
    </row>
    <row r="31" spans="1:5" ht="22.5" customHeight="1">
      <c r="A31" s="85"/>
      <c r="B31" s="11">
        <v>42643</v>
      </c>
      <c r="C31" s="54" t="s">
        <v>258</v>
      </c>
      <c r="D31" s="55"/>
      <c r="E31" s="14">
        <v>115000</v>
      </c>
    </row>
    <row r="32" spans="1:5" ht="21.75" hidden="1" customHeight="1">
      <c r="A32" s="85"/>
      <c r="B32" s="88"/>
      <c r="C32" s="102"/>
      <c r="D32" s="103"/>
      <c r="E32" s="106"/>
    </row>
    <row r="33" spans="1:5" ht="21.75" hidden="1" customHeight="1">
      <c r="A33" s="85"/>
      <c r="B33" s="89"/>
      <c r="C33" s="104"/>
      <c r="D33" s="105"/>
      <c r="E33" s="99"/>
    </row>
    <row r="34" spans="1:5" ht="23.25" customHeight="1">
      <c r="A34" s="86"/>
      <c r="B34" s="15" t="s">
        <v>252</v>
      </c>
      <c r="C34" s="107" t="s">
        <v>281</v>
      </c>
      <c r="D34" s="108"/>
      <c r="E34" s="13">
        <f>SUM(E27:E33)</f>
        <v>1437670</v>
      </c>
    </row>
    <row r="35" spans="1:5" ht="24" customHeight="1">
      <c r="A35" s="82" t="s">
        <v>261</v>
      </c>
      <c r="B35" s="83"/>
      <c r="C35" s="82" t="s">
        <v>262</v>
      </c>
      <c r="D35" s="83"/>
      <c r="E35" s="16">
        <f>SUM(E26,E34)</f>
        <v>4052965</v>
      </c>
    </row>
    <row r="36" spans="1:5" ht="20.100000000000001" customHeight="1"/>
    <row r="37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9">
    <mergeCell ref="A1:E1"/>
    <mergeCell ref="A4:C4"/>
    <mergeCell ref="C12:D12"/>
    <mergeCell ref="A5:C5"/>
    <mergeCell ref="A6:C6"/>
    <mergeCell ref="A7:C7"/>
    <mergeCell ref="C10:D10"/>
    <mergeCell ref="A11:A26"/>
    <mergeCell ref="C11:D11"/>
    <mergeCell ref="B13:B17"/>
    <mergeCell ref="C13:D17"/>
    <mergeCell ref="C18:D18"/>
    <mergeCell ref="C19:D19"/>
    <mergeCell ref="B22:B23"/>
    <mergeCell ref="C22:D23"/>
    <mergeCell ref="C26:D26"/>
    <mergeCell ref="A35:B35"/>
    <mergeCell ref="C35:D35"/>
    <mergeCell ref="E13:E17"/>
    <mergeCell ref="E22:E23"/>
    <mergeCell ref="A27:A34"/>
    <mergeCell ref="B29:B30"/>
    <mergeCell ref="C29:D30"/>
    <mergeCell ref="E29:E30"/>
    <mergeCell ref="B32:B33"/>
    <mergeCell ref="C32:D33"/>
    <mergeCell ref="E32:E33"/>
    <mergeCell ref="C34:D34"/>
    <mergeCell ref="C21:D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L14" sqref="L14"/>
    </sheetView>
  </sheetViews>
  <sheetFormatPr defaultRowHeight="12.75"/>
  <cols>
    <col min="1" max="2" width="18.125" style="1" customWidth="1"/>
    <col min="3" max="3" width="17.5" style="1" customWidth="1"/>
    <col min="4" max="4" width="18.125" style="1" customWidth="1"/>
    <col min="5" max="5" width="16.5" style="1" customWidth="1"/>
    <col min="6" max="16384" width="9" style="1"/>
  </cols>
  <sheetData>
    <row r="1" spans="1:5" ht="27">
      <c r="A1" s="155" t="s">
        <v>17</v>
      </c>
      <c r="B1" s="156"/>
      <c r="C1" s="156"/>
      <c r="D1" s="156"/>
      <c r="E1" s="15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16.5" customHeight="1">
      <c r="A4" s="117" t="s">
        <v>4</v>
      </c>
      <c r="B4" s="118"/>
      <c r="C4" s="119"/>
      <c r="D4" s="43" t="s">
        <v>5</v>
      </c>
      <c r="E4" s="44" t="s">
        <v>6</v>
      </c>
    </row>
    <row r="5" spans="1:5" ht="16.5" customHeight="1">
      <c r="A5" s="122" t="s">
        <v>7</v>
      </c>
      <c r="B5" s="123"/>
      <c r="C5" s="124"/>
      <c r="D5" s="8" t="s">
        <v>18</v>
      </c>
      <c r="E5" s="9">
        <f>E13</f>
        <v>735000</v>
      </c>
    </row>
    <row r="6" spans="1:5" ht="16.5" customHeight="1">
      <c r="A6" s="125" t="s">
        <v>8</v>
      </c>
      <c r="B6" s="126"/>
      <c r="C6" s="127"/>
      <c r="D6" s="7" t="s">
        <v>19</v>
      </c>
      <c r="E6" s="6">
        <v>4989600</v>
      </c>
    </row>
    <row r="7" spans="1:5" ht="16.5" customHeight="1">
      <c r="A7" s="82" t="s">
        <v>9</v>
      </c>
      <c r="B7" s="128"/>
      <c r="C7" s="129"/>
      <c r="D7" s="45" t="str">
        <f>C32</f>
        <v>19건</v>
      </c>
      <c r="E7" s="10">
        <f>SUM(E5:E6)</f>
        <v>5724600</v>
      </c>
    </row>
    <row r="8" spans="1:5" ht="20.100000000000001" customHeight="1">
      <c r="A8" s="2"/>
      <c r="B8" s="3"/>
      <c r="C8" s="2"/>
      <c r="D8" s="2"/>
      <c r="E8" s="58"/>
    </row>
    <row r="9" spans="1:5" ht="20.100000000000001" customHeight="1">
      <c r="A9" s="4" t="s">
        <v>10</v>
      </c>
      <c r="B9" s="3"/>
      <c r="C9" s="2"/>
      <c r="D9" s="2"/>
      <c r="E9" s="2"/>
    </row>
    <row r="10" spans="1:5" ht="15.75" customHeight="1">
      <c r="A10" s="46" t="s">
        <v>11</v>
      </c>
      <c r="B10" s="46" t="s">
        <v>12</v>
      </c>
      <c r="C10" s="117" t="s">
        <v>13</v>
      </c>
      <c r="D10" s="130"/>
      <c r="E10" s="46" t="s">
        <v>14</v>
      </c>
    </row>
    <row r="11" spans="1:5" ht="15.75" customHeight="1">
      <c r="A11" s="160" t="s">
        <v>20</v>
      </c>
      <c r="B11" s="27">
        <v>42569</v>
      </c>
      <c r="C11" s="24" t="s">
        <v>21</v>
      </c>
      <c r="D11" s="25"/>
      <c r="E11" s="31">
        <v>385000</v>
      </c>
    </row>
    <row r="12" spans="1:5" ht="15.75" customHeight="1">
      <c r="A12" s="161"/>
      <c r="B12" s="11">
        <v>42580</v>
      </c>
      <c r="C12" s="131" t="s">
        <v>22</v>
      </c>
      <c r="D12" s="132"/>
      <c r="E12" s="14">
        <v>350000</v>
      </c>
    </row>
    <row r="13" spans="1:5" ht="15.75" customHeight="1">
      <c r="A13" s="162"/>
      <c r="B13" s="59" t="s">
        <v>15</v>
      </c>
      <c r="C13" s="158" t="s">
        <v>23</v>
      </c>
      <c r="D13" s="159"/>
      <c r="E13" s="60">
        <f>E11+E12</f>
        <v>735000</v>
      </c>
    </row>
    <row r="14" spans="1:5" ht="15.75" customHeight="1">
      <c r="A14" s="85" t="s">
        <v>282</v>
      </c>
      <c r="B14" s="28">
        <v>42552</v>
      </c>
      <c r="C14" s="94" t="s">
        <v>24</v>
      </c>
      <c r="D14" s="95"/>
      <c r="E14" s="32">
        <v>86000</v>
      </c>
    </row>
    <row r="15" spans="1:5" ht="15.75" customHeight="1">
      <c r="A15" s="163"/>
      <c r="B15" s="27">
        <v>42556</v>
      </c>
      <c r="C15" s="131" t="s">
        <v>25</v>
      </c>
      <c r="D15" s="132"/>
      <c r="E15" s="31">
        <v>390000</v>
      </c>
    </row>
    <row r="16" spans="1:5" ht="15.75" customHeight="1">
      <c r="A16" s="163"/>
      <c r="B16" s="27">
        <v>42557</v>
      </c>
      <c r="C16" s="24" t="s">
        <v>26</v>
      </c>
      <c r="D16" s="25"/>
      <c r="E16" s="31">
        <v>317000</v>
      </c>
    </row>
    <row r="17" spans="1:5" ht="15.75" customHeight="1">
      <c r="A17" s="163"/>
      <c r="B17" s="27">
        <v>42558</v>
      </c>
      <c r="C17" s="24" t="s">
        <v>27</v>
      </c>
      <c r="D17" s="25"/>
      <c r="E17" s="31">
        <v>347000</v>
      </c>
    </row>
    <row r="18" spans="1:5" ht="15.75" customHeight="1">
      <c r="A18" s="163"/>
      <c r="B18" s="27">
        <v>42562</v>
      </c>
      <c r="C18" s="24" t="s">
        <v>28</v>
      </c>
      <c r="D18" s="25"/>
      <c r="E18" s="31">
        <v>92000</v>
      </c>
    </row>
    <row r="19" spans="1:5" ht="15.75" customHeight="1">
      <c r="A19" s="163"/>
      <c r="B19" s="27">
        <v>42564</v>
      </c>
      <c r="C19" s="24" t="s">
        <v>29</v>
      </c>
      <c r="D19" s="25"/>
      <c r="E19" s="31">
        <v>400000</v>
      </c>
    </row>
    <row r="20" spans="1:5" ht="15.75" customHeight="1">
      <c r="A20" s="163"/>
      <c r="B20" s="27">
        <v>42565</v>
      </c>
      <c r="C20" s="24" t="s">
        <v>30</v>
      </c>
      <c r="D20" s="25"/>
      <c r="E20" s="31">
        <v>480000</v>
      </c>
    </row>
    <row r="21" spans="1:5" ht="15.75" customHeight="1">
      <c r="A21" s="163"/>
      <c r="B21" s="27">
        <v>42566</v>
      </c>
      <c r="C21" s="24" t="s">
        <v>31</v>
      </c>
      <c r="D21" s="25"/>
      <c r="E21" s="31">
        <v>413100</v>
      </c>
    </row>
    <row r="22" spans="1:5" ht="15.75" customHeight="1">
      <c r="A22" s="163"/>
      <c r="B22" s="27">
        <v>42569</v>
      </c>
      <c r="C22" s="24" t="s">
        <v>32</v>
      </c>
      <c r="D22" s="25"/>
      <c r="E22" s="31">
        <v>450000</v>
      </c>
    </row>
    <row r="23" spans="1:5" ht="15.75" customHeight="1">
      <c r="A23" s="163"/>
      <c r="B23" s="27">
        <v>42572</v>
      </c>
      <c r="C23" s="24" t="s">
        <v>33</v>
      </c>
      <c r="D23" s="25"/>
      <c r="E23" s="31">
        <v>140000</v>
      </c>
    </row>
    <row r="24" spans="1:5" ht="15.75" customHeight="1">
      <c r="A24" s="163"/>
      <c r="B24" s="27">
        <v>42573</v>
      </c>
      <c r="C24" s="24" t="s">
        <v>34</v>
      </c>
      <c r="D24" s="25"/>
      <c r="E24" s="31">
        <v>117000</v>
      </c>
    </row>
    <row r="25" spans="1:5" ht="15.75" customHeight="1">
      <c r="A25" s="163"/>
      <c r="B25" s="27">
        <v>42573</v>
      </c>
      <c r="C25" s="24" t="s">
        <v>35</v>
      </c>
      <c r="D25" s="25"/>
      <c r="E25" s="31">
        <v>400000</v>
      </c>
    </row>
    <row r="26" spans="1:5" ht="15.75" customHeight="1">
      <c r="A26" s="163"/>
      <c r="B26" s="27">
        <v>42576</v>
      </c>
      <c r="C26" s="24" t="s">
        <v>36</v>
      </c>
      <c r="D26" s="25"/>
      <c r="E26" s="31">
        <v>200000</v>
      </c>
    </row>
    <row r="27" spans="1:5" ht="15.75" customHeight="1">
      <c r="A27" s="163"/>
      <c r="B27" s="27">
        <v>42576</v>
      </c>
      <c r="C27" s="131" t="s">
        <v>37</v>
      </c>
      <c r="D27" s="132"/>
      <c r="E27" s="31">
        <v>385000</v>
      </c>
    </row>
    <row r="28" spans="1:5" ht="15.75" customHeight="1">
      <c r="A28" s="163"/>
      <c r="B28" s="27">
        <v>42576</v>
      </c>
      <c r="C28" s="131" t="s">
        <v>38</v>
      </c>
      <c r="D28" s="132"/>
      <c r="E28" s="31">
        <v>374500</v>
      </c>
    </row>
    <row r="29" spans="1:5" ht="15.75" customHeight="1">
      <c r="A29" s="163"/>
      <c r="B29" s="27">
        <v>42577</v>
      </c>
      <c r="C29" s="24" t="s">
        <v>39</v>
      </c>
      <c r="D29" s="25"/>
      <c r="E29" s="31">
        <v>158000</v>
      </c>
    </row>
    <row r="30" spans="1:5" ht="15.75" customHeight="1">
      <c r="A30" s="163"/>
      <c r="B30" s="27">
        <v>42579</v>
      </c>
      <c r="C30" s="24" t="s">
        <v>40</v>
      </c>
      <c r="D30" s="25"/>
      <c r="E30" s="31">
        <v>240000</v>
      </c>
    </row>
    <row r="31" spans="1:5" ht="15.75" customHeight="1">
      <c r="A31" s="164"/>
      <c r="B31" s="15" t="s">
        <v>15</v>
      </c>
      <c r="C31" s="107" t="s">
        <v>41</v>
      </c>
      <c r="D31" s="108"/>
      <c r="E31" s="13">
        <f>SUM(E14:E30)</f>
        <v>4989600</v>
      </c>
    </row>
    <row r="32" spans="1:5" ht="15.75" customHeight="1">
      <c r="A32" s="82" t="s">
        <v>16</v>
      </c>
      <c r="B32" s="83"/>
      <c r="C32" s="82" t="s">
        <v>42</v>
      </c>
      <c r="D32" s="83"/>
      <c r="E32" s="16">
        <f>E13+E31</f>
        <v>5724600</v>
      </c>
    </row>
  </sheetData>
  <mergeCells count="17">
    <mergeCell ref="C28:D28"/>
    <mergeCell ref="C31:D31"/>
    <mergeCell ref="C32:D32"/>
    <mergeCell ref="A32:B32"/>
    <mergeCell ref="A1:E1"/>
    <mergeCell ref="A4:C4"/>
    <mergeCell ref="C12:D12"/>
    <mergeCell ref="A5:C5"/>
    <mergeCell ref="A6:C6"/>
    <mergeCell ref="A7:C7"/>
    <mergeCell ref="C10:D10"/>
    <mergeCell ref="C13:D13"/>
    <mergeCell ref="C14:D14"/>
    <mergeCell ref="C15:D15"/>
    <mergeCell ref="A11:A13"/>
    <mergeCell ref="A14:A31"/>
    <mergeCell ref="C27:D27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H16" sqref="H16"/>
    </sheetView>
  </sheetViews>
  <sheetFormatPr defaultRowHeight="12.75"/>
  <cols>
    <col min="1" max="2" width="18.125" style="1" customWidth="1"/>
    <col min="3" max="3" width="17.5" style="1" customWidth="1"/>
    <col min="4" max="4" width="18.125" style="1" customWidth="1"/>
    <col min="5" max="5" width="15.5" style="1" customWidth="1"/>
    <col min="6" max="16384" width="9" style="1"/>
  </cols>
  <sheetData>
    <row r="1" spans="1:5" ht="27">
      <c r="A1" s="155" t="s">
        <v>43</v>
      </c>
      <c r="B1" s="156"/>
      <c r="C1" s="156"/>
      <c r="D1" s="156"/>
      <c r="E1" s="15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18" customHeight="1">
      <c r="A4" s="117" t="s">
        <v>4</v>
      </c>
      <c r="B4" s="118"/>
      <c r="C4" s="119"/>
      <c r="D4" s="43" t="s">
        <v>5</v>
      </c>
      <c r="E4" s="44" t="s">
        <v>6</v>
      </c>
    </row>
    <row r="5" spans="1:5" ht="18" customHeight="1">
      <c r="A5" s="122" t="s">
        <v>7</v>
      </c>
      <c r="B5" s="123"/>
      <c r="C5" s="124"/>
      <c r="D5" s="8" t="str">
        <f>C13</f>
        <v>2건</v>
      </c>
      <c r="E5" s="9">
        <f>E13</f>
        <v>625000</v>
      </c>
    </row>
    <row r="6" spans="1:5" ht="18" customHeight="1">
      <c r="A6" s="125" t="s">
        <v>8</v>
      </c>
      <c r="B6" s="126"/>
      <c r="C6" s="127"/>
      <c r="D6" s="7" t="s">
        <v>44</v>
      </c>
      <c r="E6" s="6">
        <v>4335700</v>
      </c>
    </row>
    <row r="7" spans="1:5" ht="30.75" customHeight="1">
      <c r="A7" s="82" t="s">
        <v>9</v>
      </c>
      <c r="B7" s="128"/>
      <c r="C7" s="129"/>
      <c r="D7" s="45" t="str">
        <f>C36</f>
        <v>23건</v>
      </c>
      <c r="E7" s="10">
        <f>SUM(E5:E6)</f>
        <v>4960700</v>
      </c>
    </row>
    <row r="8" spans="1:5" ht="20.100000000000001" customHeight="1">
      <c r="A8" s="2"/>
      <c r="B8" s="3"/>
      <c r="C8" s="2"/>
      <c r="D8" s="2"/>
      <c r="E8" s="2"/>
    </row>
    <row r="9" spans="1:5" ht="20.100000000000001" customHeight="1">
      <c r="A9" s="4" t="s">
        <v>10</v>
      </c>
      <c r="B9" s="3"/>
      <c r="C9" s="2"/>
      <c r="D9" s="2"/>
      <c r="E9" s="2"/>
    </row>
    <row r="10" spans="1:5" ht="14.25" customHeight="1">
      <c r="A10" s="46" t="s">
        <v>11</v>
      </c>
      <c r="B10" s="46" t="s">
        <v>12</v>
      </c>
      <c r="C10" s="117" t="s">
        <v>13</v>
      </c>
      <c r="D10" s="130"/>
      <c r="E10" s="46" t="s">
        <v>14</v>
      </c>
    </row>
    <row r="11" spans="1:5" ht="14.25" customHeight="1">
      <c r="A11" s="111" t="s">
        <v>45</v>
      </c>
      <c r="B11" s="27">
        <v>42587</v>
      </c>
      <c r="C11" s="34" t="s">
        <v>46</v>
      </c>
      <c r="D11" s="35"/>
      <c r="E11" s="26">
        <v>375000</v>
      </c>
    </row>
    <row r="12" spans="1:5" ht="14.25" customHeight="1">
      <c r="A12" s="112"/>
      <c r="B12" s="27">
        <v>42590</v>
      </c>
      <c r="C12" s="34" t="s">
        <v>47</v>
      </c>
      <c r="D12" s="35"/>
      <c r="E12" s="26">
        <v>250000</v>
      </c>
    </row>
    <row r="13" spans="1:5" ht="14.25" customHeight="1">
      <c r="A13" s="164"/>
      <c r="B13" s="12" t="s">
        <v>15</v>
      </c>
      <c r="C13" s="135" t="s">
        <v>23</v>
      </c>
      <c r="D13" s="136"/>
      <c r="E13" s="13">
        <f>E11+E12</f>
        <v>625000</v>
      </c>
    </row>
    <row r="14" spans="1:5" ht="14.25" customHeight="1">
      <c r="A14" s="165" t="s">
        <v>48</v>
      </c>
      <c r="B14" s="27">
        <v>42585</v>
      </c>
      <c r="C14" s="166" t="s">
        <v>49</v>
      </c>
      <c r="D14" s="167"/>
      <c r="E14" s="26">
        <v>260000</v>
      </c>
    </row>
    <row r="15" spans="1:5" ht="14.25" customHeight="1">
      <c r="A15" s="85"/>
      <c r="B15" s="27">
        <v>42586</v>
      </c>
      <c r="C15" s="34" t="s">
        <v>50</v>
      </c>
      <c r="D15" s="35"/>
      <c r="E15" s="26">
        <v>400000</v>
      </c>
    </row>
    <row r="16" spans="1:5" ht="14.25" customHeight="1">
      <c r="A16" s="85"/>
      <c r="B16" s="27">
        <v>42599</v>
      </c>
      <c r="C16" s="34" t="s">
        <v>51</v>
      </c>
      <c r="D16" s="35"/>
      <c r="E16" s="26">
        <v>76500</v>
      </c>
    </row>
    <row r="17" spans="1:5" ht="20.100000000000001" customHeight="1">
      <c r="A17" s="85"/>
      <c r="B17" s="27">
        <v>42600</v>
      </c>
      <c r="C17" s="34" t="s">
        <v>51</v>
      </c>
      <c r="D17" s="35"/>
      <c r="E17" s="26">
        <v>239000</v>
      </c>
    </row>
    <row r="18" spans="1:5" ht="20.100000000000001" customHeight="1">
      <c r="A18" s="85"/>
      <c r="B18" s="27">
        <v>42604</v>
      </c>
      <c r="C18" s="34" t="s">
        <v>52</v>
      </c>
      <c r="D18" s="35"/>
      <c r="E18" s="26">
        <v>319000</v>
      </c>
    </row>
    <row r="19" spans="1:5" ht="20.100000000000001" customHeight="1">
      <c r="A19" s="85"/>
      <c r="B19" s="27">
        <v>42604</v>
      </c>
      <c r="C19" s="34" t="s">
        <v>53</v>
      </c>
      <c r="D19" s="35"/>
      <c r="E19" s="26">
        <v>213000</v>
      </c>
    </row>
    <row r="20" spans="1:5" ht="20.100000000000001" customHeight="1">
      <c r="A20" s="85"/>
      <c r="B20" s="27">
        <v>42604</v>
      </c>
      <c r="C20" s="34" t="s">
        <v>54</v>
      </c>
      <c r="D20" s="35"/>
      <c r="E20" s="26">
        <v>433500</v>
      </c>
    </row>
    <row r="21" spans="1:5" ht="20.100000000000001" customHeight="1">
      <c r="A21" s="85"/>
      <c r="B21" s="27">
        <v>42605</v>
      </c>
      <c r="C21" s="34" t="s">
        <v>55</v>
      </c>
      <c r="D21" s="35"/>
      <c r="E21" s="26">
        <v>25500</v>
      </c>
    </row>
    <row r="22" spans="1:5" ht="20.100000000000001" customHeight="1">
      <c r="A22" s="85"/>
      <c r="B22" s="27">
        <v>42605</v>
      </c>
      <c r="C22" s="34" t="s">
        <v>56</v>
      </c>
      <c r="D22" s="35"/>
      <c r="E22" s="26">
        <v>480000</v>
      </c>
    </row>
    <row r="23" spans="1:5" ht="20.100000000000001" customHeight="1">
      <c r="A23" s="85"/>
      <c r="B23" s="27">
        <v>42605</v>
      </c>
      <c r="C23" s="34" t="s">
        <v>57</v>
      </c>
      <c r="D23" s="35"/>
      <c r="E23" s="26">
        <v>16500</v>
      </c>
    </row>
    <row r="24" spans="1:5" ht="20.100000000000001" customHeight="1">
      <c r="A24" s="163"/>
      <c r="B24" s="27">
        <v>42606</v>
      </c>
      <c r="C24" s="131" t="s">
        <v>58</v>
      </c>
      <c r="D24" s="132"/>
      <c r="E24" s="14">
        <v>350000</v>
      </c>
    </row>
    <row r="25" spans="1:5" ht="20.100000000000001" customHeight="1">
      <c r="A25" s="163"/>
      <c r="B25" s="27">
        <v>42607</v>
      </c>
      <c r="C25" s="131" t="s">
        <v>59</v>
      </c>
      <c r="D25" s="132"/>
      <c r="E25" s="31">
        <v>56800</v>
      </c>
    </row>
    <row r="26" spans="1:5" ht="20.100000000000001" customHeight="1">
      <c r="A26" s="163"/>
      <c r="B26" s="27">
        <v>42608</v>
      </c>
      <c r="C26" s="131" t="s">
        <v>59</v>
      </c>
      <c r="D26" s="132"/>
      <c r="E26" s="31">
        <v>80800</v>
      </c>
    </row>
    <row r="27" spans="1:5" ht="20.100000000000001" customHeight="1">
      <c r="A27" s="163"/>
      <c r="B27" s="27">
        <v>42608</v>
      </c>
      <c r="C27" s="24" t="s">
        <v>60</v>
      </c>
      <c r="D27" s="25"/>
      <c r="E27" s="31">
        <v>350000</v>
      </c>
    </row>
    <row r="28" spans="1:5" ht="20.100000000000001" customHeight="1">
      <c r="A28" s="163"/>
      <c r="B28" s="27">
        <v>42610</v>
      </c>
      <c r="C28" s="24" t="s">
        <v>61</v>
      </c>
      <c r="D28" s="25"/>
      <c r="E28" s="31">
        <v>334000</v>
      </c>
    </row>
    <row r="29" spans="1:5" ht="20.100000000000001" customHeight="1">
      <c r="A29" s="163"/>
      <c r="B29" s="27">
        <v>42610</v>
      </c>
      <c r="C29" s="24" t="s">
        <v>62</v>
      </c>
      <c r="D29" s="25"/>
      <c r="E29" s="31">
        <v>40000</v>
      </c>
    </row>
    <row r="30" spans="1:5" ht="20.100000000000001" customHeight="1">
      <c r="A30" s="163"/>
      <c r="B30" s="27">
        <v>42611</v>
      </c>
      <c r="C30" s="24" t="s">
        <v>63</v>
      </c>
      <c r="D30" s="25"/>
      <c r="E30" s="31">
        <v>23000</v>
      </c>
    </row>
    <row r="31" spans="1:5" ht="13.5" customHeight="1">
      <c r="A31" s="163"/>
      <c r="B31" s="27">
        <v>42611</v>
      </c>
      <c r="C31" s="24" t="s">
        <v>59</v>
      </c>
      <c r="D31" s="25"/>
      <c r="E31" s="31">
        <v>89000</v>
      </c>
    </row>
    <row r="32" spans="1:5" ht="13.5">
      <c r="A32" s="163"/>
      <c r="B32" s="27">
        <v>42611</v>
      </c>
      <c r="C32" s="24" t="s">
        <v>64</v>
      </c>
      <c r="D32" s="25"/>
      <c r="E32" s="31">
        <v>365900</v>
      </c>
    </row>
    <row r="33" spans="1:5" ht="13.5">
      <c r="A33" s="163"/>
      <c r="B33" s="27">
        <v>42613</v>
      </c>
      <c r="C33" s="131" t="s">
        <v>65</v>
      </c>
      <c r="D33" s="132"/>
      <c r="E33" s="31">
        <v>24000</v>
      </c>
    </row>
    <row r="34" spans="1:5" ht="13.5">
      <c r="A34" s="163"/>
      <c r="B34" s="27">
        <v>42613</v>
      </c>
      <c r="C34" s="131" t="s">
        <v>66</v>
      </c>
      <c r="D34" s="132"/>
      <c r="E34" s="31">
        <v>159200</v>
      </c>
    </row>
    <row r="35" spans="1:5" ht="13.5">
      <c r="A35" s="164"/>
      <c r="B35" s="15" t="s">
        <v>15</v>
      </c>
      <c r="C35" s="107" t="s">
        <v>44</v>
      </c>
      <c r="D35" s="108"/>
      <c r="E35" s="13">
        <f>SUM(E14:E34)</f>
        <v>4335700</v>
      </c>
    </row>
    <row r="36" spans="1:5" ht="13.5">
      <c r="A36" s="82" t="s">
        <v>16</v>
      </c>
      <c r="B36" s="83"/>
      <c r="C36" s="82" t="s">
        <v>67</v>
      </c>
      <c r="D36" s="83"/>
      <c r="E36" s="16">
        <f>E13+E35</f>
        <v>4960700</v>
      </c>
    </row>
  </sheetData>
  <mergeCells count="18">
    <mergeCell ref="A1:E1"/>
    <mergeCell ref="A4:C4"/>
    <mergeCell ref="A5:C5"/>
    <mergeCell ref="A6:C6"/>
    <mergeCell ref="A7:C7"/>
    <mergeCell ref="C10:D10"/>
    <mergeCell ref="A11:A13"/>
    <mergeCell ref="A14:A35"/>
    <mergeCell ref="A36:B36"/>
    <mergeCell ref="C36:D36"/>
    <mergeCell ref="C33:D33"/>
    <mergeCell ref="C34:D34"/>
    <mergeCell ref="C35:D35"/>
    <mergeCell ref="C24:D24"/>
    <mergeCell ref="C25:D25"/>
    <mergeCell ref="C26:D26"/>
    <mergeCell ref="C13:D13"/>
    <mergeCell ref="C14:D14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opLeftCell="A22" workbookViewId="0">
      <selection activeCell="G29" sqref="G29"/>
    </sheetView>
  </sheetViews>
  <sheetFormatPr defaultRowHeight="12.75"/>
  <cols>
    <col min="1" max="2" width="18.125" style="1" customWidth="1"/>
    <col min="3" max="3" width="17.5" style="1" customWidth="1"/>
    <col min="4" max="4" width="26.25" style="1" customWidth="1"/>
    <col min="5" max="5" width="15.375" style="1" customWidth="1"/>
    <col min="6" max="16384" width="9" style="1"/>
  </cols>
  <sheetData>
    <row r="1" spans="1:5" ht="27">
      <c r="A1" s="155" t="s">
        <v>68</v>
      </c>
      <c r="B1" s="156"/>
      <c r="C1" s="156"/>
      <c r="D1" s="156"/>
      <c r="E1" s="15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15.75" customHeight="1">
      <c r="A4" s="117" t="s">
        <v>4</v>
      </c>
      <c r="B4" s="118"/>
      <c r="C4" s="119"/>
      <c r="D4" s="43" t="s">
        <v>5</v>
      </c>
      <c r="E4" s="44" t="s">
        <v>6</v>
      </c>
    </row>
    <row r="5" spans="1:5" ht="15.75" customHeight="1">
      <c r="A5" s="122" t="s">
        <v>7</v>
      </c>
      <c r="B5" s="123"/>
      <c r="C5" s="124"/>
      <c r="D5" s="8" t="str">
        <f>C16</f>
        <v>5건</v>
      </c>
      <c r="E5" s="9">
        <f>E16</f>
        <v>1098400</v>
      </c>
    </row>
    <row r="6" spans="1:5" ht="15.75" customHeight="1">
      <c r="A6" s="125" t="s">
        <v>8</v>
      </c>
      <c r="B6" s="126"/>
      <c r="C6" s="127"/>
      <c r="D6" s="7" t="str">
        <f>C51</f>
        <v>34건</v>
      </c>
      <c r="E6" s="6">
        <f>E51</f>
        <v>7219100</v>
      </c>
    </row>
    <row r="7" spans="1:5" ht="15.75" customHeight="1">
      <c r="A7" s="82" t="s">
        <v>9</v>
      </c>
      <c r="B7" s="128"/>
      <c r="C7" s="129"/>
      <c r="D7" s="45" t="str">
        <f>C52</f>
        <v>39건</v>
      </c>
      <c r="E7" s="10">
        <f>E52</f>
        <v>8317500</v>
      </c>
    </row>
    <row r="8" spans="1:5" ht="20.100000000000001" customHeight="1">
      <c r="A8" s="2"/>
      <c r="B8" s="3"/>
      <c r="C8" s="2"/>
      <c r="D8" s="2"/>
      <c r="E8" s="2"/>
    </row>
    <row r="9" spans="1:5" ht="20.100000000000001" customHeight="1">
      <c r="A9" s="4" t="s">
        <v>10</v>
      </c>
      <c r="B9" s="3"/>
      <c r="C9" s="2"/>
      <c r="D9" s="2"/>
      <c r="E9" s="2"/>
    </row>
    <row r="10" spans="1:5" ht="20.100000000000001" customHeight="1">
      <c r="A10" s="46" t="s">
        <v>11</v>
      </c>
      <c r="B10" s="46" t="s">
        <v>12</v>
      </c>
      <c r="C10" s="117" t="s">
        <v>13</v>
      </c>
      <c r="D10" s="130"/>
      <c r="E10" s="46" t="s">
        <v>14</v>
      </c>
    </row>
    <row r="11" spans="1:5" ht="12.75" customHeight="1">
      <c r="A11" s="111" t="s">
        <v>45</v>
      </c>
      <c r="B11" s="33">
        <v>42617</v>
      </c>
      <c r="C11" s="24" t="s">
        <v>69</v>
      </c>
      <c r="D11" s="36"/>
      <c r="E11" s="61">
        <v>113000</v>
      </c>
    </row>
    <row r="12" spans="1:5" ht="12.75" customHeight="1">
      <c r="A12" s="112"/>
      <c r="B12" s="33">
        <v>42618</v>
      </c>
      <c r="C12" s="131" t="s">
        <v>70</v>
      </c>
      <c r="D12" s="132"/>
      <c r="E12" s="40">
        <v>155000</v>
      </c>
    </row>
    <row r="13" spans="1:5" ht="12.75" customHeight="1">
      <c r="A13" s="112"/>
      <c r="B13" s="33">
        <v>42619</v>
      </c>
      <c r="C13" s="24" t="s">
        <v>71</v>
      </c>
      <c r="D13" s="25"/>
      <c r="E13" s="31">
        <v>21200</v>
      </c>
    </row>
    <row r="14" spans="1:5" ht="12.75" customHeight="1">
      <c r="A14" s="112"/>
      <c r="B14" s="33">
        <v>42632</v>
      </c>
      <c r="C14" s="29" t="s">
        <v>72</v>
      </c>
      <c r="D14" s="30"/>
      <c r="E14" s="31">
        <v>480000</v>
      </c>
    </row>
    <row r="15" spans="1:5" ht="12.75" customHeight="1">
      <c r="A15" s="112"/>
      <c r="B15" s="33">
        <v>42635</v>
      </c>
      <c r="C15" s="29" t="s">
        <v>73</v>
      </c>
      <c r="D15" s="30"/>
      <c r="E15" s="31">
        <v>329200</v>
      </c>
    </row>
    <row r="16" spans="1:5" ht="12.75" customHeight="1">
      <c r="A16" s="164"/>
      <c r="B16" s="12" t="s">
        <v>15</v>
      </c>
      <c r="C16" s="135" t="s">
        <v>74</v>
      </c>
      <c r="D16" s="136"/>
      <c r="E16" s="13">
        <f>SUM(E11:E15)</f>
        <v>1098400</v>
      </c>
    </row>
    <row r="17" spans="1:5" ht="14.25" customHeight="1">
      <c r="A17" s="165" t="s">
        <v>48</v>
      </c>
      <c r="B17" s="33">
        <v>42614</v>
      </c>
      <c r="C17" s="166" t="s">
        <v>75</v>
      </c>
      <c r="D17" s="167"/>
      <c r="E17" s="26">
        <v>159000</v>
      </c>
    </row>
    <row r="18" spans="1:5" ht="14.25" customHeight="1">
      <c r="A18" s="163"/>
      <c r="B18" s="33">
        <v>42614</v>
      </c>
      <c r="C18" s="131" t="s">
        <v>76</v>
      </c>
      <c r="D18" s="132"/>
      <c r="E18" s="14">
        <v>20000</v>
      </c>
    </row>
    <row r="19" spans="1:5" ht="14.25" customHeight="1">
      <c r="A19" s="163"/>
      <c r="B19" s="33">
        <v>42614</v>
      </c>
      <c r="C19" s="131" t="s">
        <v>76</v>
      </c>
      <c r="D19" s="132"/>
      <c r="E19" s="31">
        <v>16000</v>
      </c>
    </row>
    <row r="20" spans="1:5" ht="14.25" customHeight="1">
      <c r="A20" s="163"/>
      <c r="B20" s="33">
        <v>42615</v>
      </c>
      <c r="C20" s="131" t="s">
        <v>77</v>
      </c>
      <c r="D20" s="132"/>
      <c r="E20" s="31">
        <v>350000</v>
      </c>
    </row>
    <row r="21" spans="1:5" ht="14.25" customHeight="1">
      <c r="A21" s="163"/>
      <c r="B21" s="33">
        <v>42615</v>
      </c>
      <c r="C21" s="131" t="s">
        <v>78</v>
      </c>
      <c r="D21" s="132"/>
      <c r="E21" s="14">
        <v>90000</v>
      </c>
    </row>
    <row r="22" spans="1:5" ht="14.25" customHeight="1">
      <c r="A22" s="163"/>
      <c r="B22" s="33">
        <v>42618</v>
      </c>
      <c r="C22" s="131" t="s">
        <v>79</v>
      </c>
      <c r="D22" s="132"/>
      <c r="E22" s="31">
        <v>91500</v>
      </c>
    </row>
    <row r="23" spans="1:5" ht="14.25" customHeight="1">
      <c r="A23" s="163"/>
      <c r="B23" s="33">
        <v>42620</v>
      </c>
      <c r="C23" s="24" t="s">
        <v>80</v>
      </c>
      <c r="D23" s="25"/>
      <c r="E23" s="31">
        <v>25000</v>
      </c>
    </row>
    <row r="24" spans="1:5" ht="14.25" customHeight="1">
      <c r="A24" s="163"/>
      <c r="B24" s="33">
        <v>42620</v>
      </c>
      <c r="C24" s="131" t="s">
        <v>81</v>
      </c>
      <c r="D24" s="132"/>
      <c r="E24" s="31">
        <v>22200</v>
      </c>
    </row>
    <row r="25" spans="1:5" ht="14.25" customHeight="1">
      <c r="A25" s="163"/>
      <c r="B25" s="33">
        <v>42621</v>
      </c>
      <c r="C25" s="24" t="s">
        <v>82</v>
      </c>
      <c r="D25" s="25"/>
      <c r="E25" s="31">
        <v>430000</v>
      </c>
    </row>
    <row r="26" spans="1:5" ht="14.25" customHeight="1">
      <c r="A26" s="163"/>
      <c r="B26" s="33">
        <v>42621</v>
      </c>
      <c r="C26" s="24" t="s">
        <v>83</v>
      </c>
      <c r="D26" s="25"/>
      <c r="E26" s="31">
        <v>150000</v>
      </c>
    </row>
    <row r="27" spans="1:5" ht="14.25" customHeight="1">
      <c r="A27" s="163"/>
      <c r="B27" s="33">
        <v>42622</v>
      </c>
      <c r="C27" s="24" t="s">
        <v>84</v>
      </c>
      <c r="D27" s="25"/>
      <c r="E27" s="31">
        <v>36000</v>
      </c>
    </row>
    <row r="28" spans="1:5" ht="14.25" customHeight="1">
      <c r="A28" s="163"/>
      <c r="B28" s="33">
        <v>42622</v>
      </c>
      <c r="C28" s="24" t="s">
        <v>85</v>
      </c>
      <c r="D28" s="25"/>
      <c r="E28" s="31">
        <v>153000</v>
      </c>
    </row>
    <row r="29" spans="1:5" ht="14.25" customHeight="1">
      <c r="A29" s="163"/>
      <c r="B29" s="33">
        <v>42622</v>
      </c>
      <c r="C29" s="131" t="s">
        <v>86</v>
      </c>
      <c r="D29" s="132"/>
      <c r="E29" s="31">
        <v>257000</v>
      </c>
    </row>
    <row r="30" spans="1:5" ht="14.25" customHeight="1">
      <c r="A30" s="163"/>
      <c r="B30" s="33">
        <v>42625</v>
      </c>
      <c r="C30" s="29" t="s">
        <v>87</v>
      </c>
      <c r="D30" s="30"/>
      <c r="E30" s="31">
        <v>240000</v>
      </c>
    </row>
    <row r="31" spans="1:5" ht="14.25" customHeight="1">
      <c r="A31" s="163"/>
      <c r="B31" s="33">
        <v>42625</v>
      </c>
      <c r="C31" s="29" t="s">
        <v>88</v>
      </c>
      <c r="D31" s="30"/>
      <c r="E31" s="31">
        <v>455000</v>
      </c>
    </row>
    <row r="32" spans="1:5" ht="14.25" customHeight="1">
      <c r="A32" s="163"/>
      <c r="B32" s="33">
        <v>42625</v>
      </c>
      <c r="C32" s="29" t="s">
        <v>89</v>
      </c>
      <c r="D32" s="30"/>
      <c r="E32" s="31">
        <v>402100</v>
      </c>
    </row>
    <row r="33" spans="1:5" ht="14.25" customHeight="1">
      <c r="A33" s="163"/>
      <c r="B33" s="33">
        <v>42626</v>
      </c>
      <c r="C33" s="29" t="s">
        <v>90</v>
      </c>
      <c r="D33" s="30"/>
      <c r="E33" s="31">
        <v>42000</v>
      </c>
    </row>
    <row r="34" spans="1:5" ht="14.25" customHeight="1">
      <c r="A34" s="163"/>
      <c r="B34" s="33">
        <v>42626</v>
      </c>
      <c r="C34" s="29" t="s">
        <v>91</v>
      </c>
      <c r="D34" s="30"/>
      <c r="E34" s="31">
        <v>20000</v>
      </c>
    </row>
    <row r="35" spans="1:5" ht="14.25" customHeight="1">
      <c r="A35" s="163"/>
      <c r="B35" s="33">
        <v>42626</v>
      </c>
      <c r="C35" s="29" t="s">
        <v>92</v>
      </c>
      <c r="D35" s="30"/>
      <c r="E35" s="31">
        <v>480000</v>
      </c>
    </row>
    <row r="36" spans="1:5" ht="14.25" customHeight="1">
      <c r="A36" s="163"/>
      <c r="B36" s="33">
        <v>42630</v>
      </c>
      <c r="C36" s="29" t="s">
        <v>93</v>
      </c>
      <c r="D36" s="30"/>
      <c r="E36" s="31">
        <v>142000</v>
      </c>
    </row>
    <row r="37" spans="1:5" ht="14.25" customHeight="1">
      <c r="A37" s="163"/>
      <c r="B37" s="33">
        <v>42632</v>
      </c>
      <c r="C37" s="29" t="s">
        <v>94</v>
      </c>
      <c r="D37" s="30"/>
      <c r="E37" s="31">
        <v>216500</v>
      </c>
    </row>
    <row r="38" spans="1:5" ht="14.25" customHeight="1">
      <c r="A38" s="163"/>
      <c r="B38" s="33">
        <v>42632</v>
      </c>
      <c r="C38" s="29" t="s">
        <v>95</v>
      </c>
      <c r="D38" s="30"/>
      <c r="E38" s="31">
        <v>300000</v>
      </c>
    </row>
    <row r="39" spans="1:5" ht="14.25" customHeight="1">
      <c r="A39" s="163"/>
      <c r="B39" s="33">
        <v>42633</v>
      </c>
      <c r="C39" s="29" t="s">
        <v>25</v>
      </c>
      <c r="D39" s="30"/>
      <c r="E39" s="31">
        <v>460000</v>
      </c>
    </row>
    <row r="40" spans="1:5" ht="14.25" customHeight="1">
      <c r="A40" s="163"/>
      <c r="B40" s="33">
        <v>42633</v>
      </c>
      <c r="C40" s="29" t="s">
        <v>96</v>
      </c>
      <c r="D40" s="30"/>
      <c r="E40" s="31">
        <v>190800</v>
      </c>
    </row>
    <row r="41" spans="1:5" ht="14.25" customHeight="1">
      <c r="A41" s="163"/>
      <c r="B41" s="33">
        <v>42633</v>
      </c>
      <c r="C41" s="29" t="s">
        <v>97</v>
      </c>
      <c r="D41" s="30"/>
      <c r="E41" s="31">
        <v>415000</v>
      </c>
    </row>
    <row r="42" spans="1:5" ht="14.25" customHeight="1">
      <c r="A42" s="163"/>
      <c r="B42" s="33">
        <v>42634</v>
      </c>
      <c r="C42" s="29" t="s">
        <v>98</v>
      </c>
      <c r="D42" s="30"/>
      <c r="E42" s="31">
        <v>150000</v>
      </c>
    </row>
    <row r="43" spans="1:5" ht="14.25" customHeight="1">
      <c r="A43" s="163"/>
      <c r="B43" s="33">
        <v>42634</v>
      </c>
      <c r="C43" s="29" t="s">
        <v>99</v>
      </c>
      <c r="D43" s="30"/>
      <c r="E43" s="31">
        <v>182000</v>
      </c>
    </row>
    <row r="44" spans="1:5" ht="14.25" customHeight="1">
      <c r="A44" s="163"/>
      <c r="B44" s="33">
        <v>42634</v>
      </c>
      <c r="C44" s="29" t="s">
        <v>25</v>
      </c>
      <c r="D44" s="30"/>
      <c r="E44" s="31">
        <v>433000</v>
      </c>
    </row>
    <row r="45" spans="1:5" ht="14.25" customHeight="1">
      <c r="A45" s="163"/>
      <c r="B45" s="33">
        <v>42635</v>
      </c>
      <c r="C45" s="29" t="s">
        <v>64</v>
      </c>
      <c r="D45" s="30"/>
      <c r="E45" s="31">
        <v>250000</v>
      </c>
    </row>
    <row r="46" spans="1:5" ht="14.25" customHeight="1">
      <c r="A46" s="163"/>
      <c r="B46" s="33">
        <v>42636</v>
      </c>
      <c r="C46" s="29" t="s">
        <v>100</v>
      </c>
      <c r="D46" s="30"/>
      <c r="E46" s="31">
        <v>440000</v>
      </c>
    </row>
    <row r="47" spans="1:5" ht="14.25" customHeight="1">
      <c r="A47" s="163"/>
      <c r="B47" s="33">
        <v>42636</v>
      </c>
      <c r="C47" s="29" t="s">
        <v>101</v>
      </c>
      <c r="D47" s="30"/>
      <c r="E47" s="31">
        <v>150000</v>
      </c>
    </row>
    <row r="48" spans="1:5" ht="14.25" customHeight="1">
      <c r="A48" s="163"/>
      <c r="B48" s="33">
        <v>42640</v>
      </c>
      <c r="C48" s="29" t="s">
        <v>102</v>
      </c>
      <c r="D48" s="30"/>
      <c r="E48" s="31">
        <v>297000</v>
      </c>
    </row>
    <row r="49" spans="1:5" ht="13.5">
      <c r="A49" s="163"/>
      <c r="B49" s="33">
        <v>42641</v>
      </c>
      <c r="C49" s="29" t="s">
        <v>103</v>
      </c>
      <c r="D49" s="30"/>
      <c r="E49" s="31">
        <v>92000</v>
      </c>
    </row>
    <row r="50" spans="1:5" ht="13.5">
      <c r="A50" s="163"/>
      <c r="B50" s="33">
        <v>42642</v>
      </c>
      <c r="C50" s="29" t="s">
        <v>104</v>
      </c>
      <c r="D50" s="30"/>
      <c r="E50" s="31">
        <v>62000</v>
      </c>
    </row>
    <row r="51" spans="1:5" ht="13.5">
      <c r="A51" s="164"/>
      <c r="B51" s="15" t="s">
        <v>15</v>
      </c>
      <c r="C51" s="107" t="s">
        <v>105</v>
      </c>
      <c r="D51" s="108"/>
      <c r="E51" s="13">
        <f>SUM(E17:E50)</f>
        <v>7219100</v>
      </c>
    </row>
    <row r="52" spans="1:5" ht="13.5">
      <c r="A52" s="82" t="s">
        <v>16</v>
      </c>
      <c r="B52" s="83"/>
      <c r="C52" s="82" t="s">
        <v>106</v>
      </c>
      <c r="D52" s="83"/>
      <c r="E52" s="16">
        <f>E16+E51</f>
        <v>8317500</v>
      </c>
    </row>
  </sheetData>
  <mergeCells count="21">
    <mergeCell ref="A1:E1"/>
    <mergeCell ref="A4:C4"/>
    <mergeCell ref="C12:D12"/>
    <mergeCell ref="A7:C7"/>
    <mergeCell ref="A5:C5"/>
    <mergeCell ref="A6:C6"/>
    <mergeCell ref="C10:D10"/>
    <mergeCell ref="A11:A16"/>
    <mergeCell ref="C16:D16"/>
    <mergeCell ref="A52:B52"/>
    <mergeCell ref="C52:D52"/>
    <mergeCell ref="A17:A51"/>
    <mergeCell ref="C51:D51"/>
    <mergeCell ref="C20:D20"/>
    <mergeCell ref="C21:D21"/>
    <mergeCell ref="C22:D22"/>
    <mergeCell ref="C24:D24"/>
    <mergeCell ref="C29:D29"/>
    <mergeCell ref="C17:D17"/>
    <mergeCell ref="C18:D18"/>
    <mergeCell ref="C19:D19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2"/>
  <sheetViews>
    <sheetView topLeftCell="A19" workbookViewId="0">
      <selection activeCell="G10" sqref="G10"/>
    </sheetView>
  </sheetViews>
  <sheetFormatPr defaultRowHeight="12.75"/>
  <cols>
    <col min="1" max="2" width="18.125" style="1" customWidth="1"/>
    <col min="3" max="3" width="17.5" style="1" customWidth="1"/>
    <col min="4" max="5" width="18.125" style="1" customWidth="1"/>
    <col min="6" max="16384" width="9" style="1"/>
  </cols>
  <sheetData>
    <row r="1" spans="1:5" ht="27">
      <c r="A1" s="155" t="s">
        <v>107</v>
      </c>
      <c r="B1" s="156"/>
      <c r="C1" s="156"/>
      <c r="D1" s="156"/>
      <c r="E1" s="157"/>
    </row>
    <row r="2" spans="1:5" ht="13.5">
      <c r="A2" s="2"/>
      <c r="B2" s="3"/>
      <c r="C2" s="2"/>
      <c r="D2" s="2"/>
      <c r="E2" s="2"/>
    </row>
    <row r="3" spans="1:5" ht="22.5">
      <c r="A3" s="4" t="s">
        <v>2</v>
      </c>
      <c r="B3" s="3"/>
      <c r="C3" s="2"/>
      <c r="D3" s="2"/>
      <c r="E3" s="5" t="s">
        <v>3</v>
      </c>
    </row>
    <row r="4" spans="1:5" ht="18.75" customHeight="1">
      <c r="A4" s="117" t="s">
        <v>4</v>
      </c>
      <c r="B4" s="118"/>
      <c r="C4" s="119"/>
      <c r="D4" s="43" t="s">
        <v>5</v>
      </c>
      <c r="E4" s="44" t="s">
        <v>6</v>
      </c>
    </row>
    <row r="5" spans="1:5" ht="18.75" customHeight="1">
      <c r="A5" s="122" t="s">
        <v>7</v>
      </c>
      <c r="B5" s="123"/>
      <c r="C5" s="124"/>
      <c r="D5" s="8" t="str">
        <f>C31</f>
        <v>20건</v>
      </c>
      <c r="E5" s="9">
        <f>E31</f>
        <v>3794900</v>
      </c>
    </row>
    <row r="6" spans="1:5" ht="18.75" customHeight="1">
      <c r="A6" s="125" t="s">
        <v>8</v>
      </c>
      <c r="B6" s="126"/>
      <c r="C6" s="127"/>
      <c r="D6" s="7" t="str">
        <f>C46</f>
        <v>14건</v>
      </c>
      <c r="E6" s="6">
        <f>E46</f>
        <v>3838500</v>
      </c>
    </row>
    <row r="7" spans="1:5" ht="18.75" customHeight="1">
      <c r="A7" s="82" t="s">
        <v>9</v>
      </c>
      <c r="B7" s="128"/>
      <c r="C7" s="129"/>
      <c r="D7" s="45" t="str">
        <f>C47</f>
        <v>34건</v>
      </c>
      <c r="E7" s="10">
        <f>SUM(E5:E6)</f>
        <v>7633400</v>
      </c>
    </row>
    <row r="8" spans="1:5" ht="13.5">
      <c r="A8" s="2"/>
      <c r="B8" s="3"/>
      <c r="C8" s="2"/>
      <c r="D8" s="2"/>
      <c r="E8" s="2"/>
    </row>
    <row r="9" spans="1:5" ht="22.5">
      <c r="A9" s="4" t="s">
        <v>10</v>
      </c>
      <c r="B9" s="3"/>
      <c r="C9" s="2"/>
      <c r="D9" s="2"/>
      <c r="E9" s="5" t="s">
        <v>3</v>
      </c>
    </row>
    <row r="10" spans="1:5" ht="18.75" customHeight="1">
      <c r="A10" s="46" t="s">
        <v>11</v>
      </c>
      <c r="B10" s="46" t="s">
        <v>12</v>
      </c>
      <c r="C10" s="117" t="s">
        <v>13</v>
      </c>
      <c r="D10" s="130"/>
      <c r="E10" s="46" t="s">
        <v>14</v>
      </c>
    </row>
    <row r="11" spans="1:5" ht="18.75" customHeight="1">
      <c r="A11" s="111" t="s">
        <v>45</v>
      </c>
      <c r="B11" s="37" t="s">
        <v>108</v>
      </c>
      <c r="C11" s="166" t="s">
        <v>109</v>
      </c>
      <c r="D11" s="167"/>
      <c r="E11" s="18">
        <v>72000</v>
      </c>
    </row>
    <row r="12" spans="1:5" ht="18.75" customHeight="1">
      <c r="A12" s="112"/>
      <c r="B12" s="11" t="s">
        <v>110</v>
      </c>
      <c r="C12" s="173" t="s">
        <v>111</v>
      </c>
      <c r="D12" s="174"/>
      <c r="E12" s="20">
        <v>220000</v>
      </c>
    </row>
    <row r="13" spans="1:5" ht="18.75" customHeight="1">
      <c r="A13" s="112"/>
      <c r="B13" s="11" t="s">
        <v>112</v>
      </c>
      <c r="C13" s="173" t="s">
        <v>113</v>
      </c>
      <c r="D13" s="174"/>
      <c r="E13" s="20">
        <v>75000</v>
      </c>
    </row>
    <row r="14" spans="1:5" ht="18.75" customHeight="1">
      <c r="A14" s="112"/>
      <c r="B14" s="11" t="s">
        <v>114</v>
      </c>
      <c r="C14" s="173" t="s">
        <v>115</v>
      </c>
      <c r="D14" s="174"/>
      <c r="E14" s="20">
        <v>19000</v>
      </c>
    </row>
    <row r="15" spans="1:5" ht="18.75" customHeight="1">
      <c r="A15" s="112"/>
      <c r="B15" s="11" t="s">
        <v>114</v>
      </c>
      <c r="C15" s="173" t="s">
        <v>116</v>
      </c>
      <c r="D15" s="174"/>
      <c r="E15" s="20">
        <v>236500</v>
      </c>
    </row>
    <row r="16" spans="1:5" ht="18.75" customHeight="1">
      <c r="A16" s="112"/>
      <c r="B16" s="11" t="s">
        <v>117</v>
      </c>
      <c r="C16" s="173" t="s">
        <v>118</v>
      </c>
      <c r="D16" s="174"/>
      <c r="E16" s="20">
        <v>195400</v>
      </c>
    </row>
    <row r="17" spans="1:5" ht="18.75" customHeight="1">
      <c r="A17" s="112"/>
      <c r="B17" s="11" t="s">
        <v>117</v>
      </c>
      <c r="C17" s="173" t="s">
        <v>119</v>
      </c>
      <c r="D17" s="174"/>
      <c r="E17" s="20">
        <v>320000</v>
      </c>
    </row>
    <row r="18" spans="1:5" ht="18.75" customHeight="1">
      <c r="A18" s="112"/>
      <c r="B18" s="11" t="s">
        <v>120</v>
      </c>
      <c r="C18" s="173" t="s">
        <v>115</v>
      </c>
      <c r="D18" s="174"/>
      <c r="E18" s="20">
        <v>300000</v>
      </c>
    </row>
    <row r="19" spans="1:5" ht="18.75" customHeight="1">
      <c r="A19" s="112"/>
      <c r="B19" s="11" t="s">
        <v>120</v>
      </c>
      <c r="C19" s="173" t="s">
        <v>121</v>
      </c>
      <c r="D19" s="174"/>
      <c r="E19" s="20">
        <v>75000</v>
      </c>
    </row>
    <row r="20" spans="1:5" ht="18.75" customHeight="1">
      <c r="A20" s="112"/>
      <c r="B20" s="11" t="s">
        <v>122</v>
      </c>
      <c r="C20" s="173" t="s">
        <v>123</v>
      </c>
      <c r="D20" s="174"/>
      <c r="E20" s="20">
        <v>192000</v>
      </c>
    </row>
    <row r="21" spans="1:5" ht="18.75" customHeight="1">
      <c r="A21" s="112"/>
      <c r="B21" s="11" t="s">
        <v>124</v>
      </c>
      <c r="C21" s="173" t="s">
        <v>125</v>
      </c>
      <c r="D21" s="174"/>
      <c r="E21" s="20">
        <v>18000</v>
      </c>
    </row>
    <row r="22" spans="1:5" ht="18.75" customHeight="1">
      <c r="A22" s="112"/>
      <c r="B22" s="11" t="s">
        <v>126</v>
      </c>
      <c r="C22" s="173" t="s">
        <v>127</v>
      </c>
      <c r="D22" s="174"/>
      <c r="E22" s="20">
        <v>140000</v>
      </c>
    </row>
    <row r="23" spans="1:5" ht="18.75" customHeight="1">
      <c r="A23" s="112"/>
      <c r="B23" s="11" t="s">
        <v>128</v>
      </c>
      <c r="C23" s="173" t="s">
        <v>125</v>
      </c>
      <c r="D23" s="174"/>
      <c r="E23" s="20">
        <v>208000</v>
      </c>
    </row>
    <row r="24" spans="1:5" ht="18.75" customHeight="1">
      <c r="A24" s="112"/>
      <c r="B24" s="11" t="s">
        <v>129</v>
      </c>
      <c r="C24" s="173" t="s">
        <v>130</v>
      </c>
      <c r="D24" s="174"/>
      <c r="E24" s="20">
        <v>215000</v>
      </c>
    </row>
    <row r="25" spans="1:5" ht="18.75" customHeight="1">
      <c r="A25" s="112"/>
      <c r="B25" s="11" t="s">
        <v>131</v>
      </c>
      <c r="C25" s="173" t="s">
        <v>132</v>
      </c>
      <c r="D25" s="174"/>
      <c r="E25" s="20">
        <v>474000</v>
      </c>
    </row>
    <row r="26" spans="1:5" ht="18.75" customHeight="1">
      <c r="A26" s="112"/>
      <c r="B26" s="11" t="s">
        <v>131</v>
      </c>
      <c r="C26" s="173" t="s">
        <v>121</v>
      </c>
      <c r="D26" s="174"/>
      <c r="E26" s="40">
        <v>150000</v>
      </c>
    </row>
    <row r="27" spans="1:5" ht="18.75" customHeight="1">
      <c r="A27" s="163"/>
      <c r="B27" s="11" t="s">
        <v>133</v>
      </c>
      <c r="C27" s="173" t="s">
        <v>134</v>
      </c>
      <c r="D27" s="174"/>
      <c r="E27" s="14">
        <v>79000</v>
      </c>
    </row>
    <row r="28" spans="1:5" ht="18.75" customHeight="1">
      <c r="A28" s="163"/>
      <c r="B28" s="27" t="s">
        <v>133</v>
      </c>
      <c r="C28" s="173" t="s">
        <v>135</v>
      </c>
      <c r="D28" s="174"/>
      <c r="E28" s="31">
        <v>26000</v>
      </c>
    </row>
    <row r="29" spans="1:5" ht="18.75" customHeight="1">
      <c r="A29" s="163"/>
      <c r="B29" s="27" t="s">
        <v>136</v>
      </c>
      <c r="C29" s="173" t="s">
        <v>137</v>
      </c>
      <c r="D29" s="174"/>
      <c r="E29" s="31">
        <v>380000</v>
      </c>
    </row>
    <row r="30" spans="1:5" ht="18.75" customHeight="1">
      <c r="A30" s="163"/>
      <c r="B30" s="27" t="s">
        <v>136</v>
      </c>
      <c r="C30" s="171" t="s">
        <v>138</v>
      </c>
      <c r="D30" s="172"/>
      <c r="E30" s="31">
        <v>400000</v>
      </c>
    </row>
    <row r="31" spans="1:5" ht="18.75" customHeight="1">
      <c r="A31" s="164"/>
      <c r="B31" s="12" t="s">
        <v>15</v>
      </c>
      <c r="C31" s="135" t="s">
        <v>139</v>
      </c>
      <c r="D31" s="136"/>
      <c r="E31" s="13">
        <f>SUM(E11:E30)</f>
        <v>3794900</v>
      </c>
    </row>
    <row r="32" spans="1:5" ht="18.75" customHeight="1">
      <c r="A32" s="84" t="s">
        <v>140</v>
      </c>
      <c r="B32" s="33" t="s">
        <v>110</v>
      </c>
      <c r="C32" s="166" t="s">
        <v>141</v>
      </c>
      <c r="D32" s="167"/>
      <c r="E32" s="26">
        <v>240000</v>
      </c>
    </row>
    <row r="33" spans="1:5" ht="18.75" customHeight="1">
      <c r="A33" s="168"/>
      <c r="B33" s="11" t="s">
        <v>110</v>
      </c>
      <c r="C33" s="131" t="s">
        <v>142</v>
      </c>
      <c r="D33" s="132"/>
      <c r="E33" s="14">
        <v>37000</v>
      </c>
    </row>
    <row r="34" spans="1:5" ht="18.75" customHeight="1">
      <c r="A34" s="168"/>
      <c r="B34" s="27" t="s">
        <v>112</v>
      </c>
      <c r="C34" s="131" t="s">
        <v>143</v>
      </c>
      <c r="D34" s="132"/>
      <c r="E34" s="31">
        <v>465000</v>
      </c>
    </row>
    <row r="35" spans="1:5" ht="18.75" customHeight="1">
      <c r="A35" s="168"/>
      <c r="B35" s="27" t="s">
        <v>144</v>
      </c>
      <c r="C35" s="131" t="s">
        <v>145</v>
      </c>
      <c r="D35" s="132"/>
      <c r="E35" s="31">
        <f>40500+423000</f>
        <v>463500</v>
      </c>
    </row>
    <row r="36" spans="1:5" ht="18.75" customHeight="1">
      <c r="A36" s="168"/>
      <c r="B36" s="27" t="s">
        <v>144</v>
      </c>
      <c r="C36" s="131" t="s">
        <v>146</v>
      </c>
      <c r="D36" s="132"/>
      <c r="E36" s="31">
        <v>216000</v>
      </c>
    </row>
    <row r="37" spans="1:5" ht="18.75" customHeight="1">
      <c r="A37" s="168"/>
      <c r="B37" s="27" t="s">
        <v>117</v>
      </c>
      <c r="C37" s="131" t="s">
        <v>141</v>
      </c>
      <c r="D37" s="132"/>
      <c r="E37" s="31">
        <v>334000</v>
      </c>
    </row>
    <row r="38" spans="1:5" ht="18.75" customHeight="1">
      <c r="A38" s="168"/>
      <c r="B38" s="27" t="s">
        <v>147</v>
      </c>
      <c r="C38" s="131" t="s">
        <v>148</v>
      </c>
      <c r="D38" s="132"/>
      <c r="E38" s="31">
        <v>359000</v>
      </c>
    </row>
    <row r="39" spans="1:5" ht="18.75" customHeight="1">
      <c r="A39" s="168"/>
      <c r="B39" s="27" t="s">
        <v>147</v>
      </c>
      <c r="C39" s="131" t="s">
        <v>149</v>
      </c>
      <c r="D39" s="132"/>
      <c r="E39" s="31">
        <v>410000</v>
      </c>
    </row>
    <row r="40" spans="1:5" ht="18.75" customHeight="1">
      <c r="A40" s="168"/>
      <c r="B40" s="27" t="s">
        <v>147</v>
      </c>
      <c r="C40" s="131" t="s">
        <v>150</v>
      </c>
      <c r="D40" s="132"/>
      <c r="E40" s="31">
        <v>220000</v>
      </c>
    </row>
    <row r="41" spans="1:5" ht="18.75" customHeight="1">
      <c r="A41" s="168"/>
      <c r="B41" s="27" t="s">
        <v>151</v>
      </c>
      <c r="C41" s="131" t="s">
        <v>150</v>
      </c>
      <c r="D41" s="132"/>
      <c r="E41" s="31">
        <v>100000</v>
      </c>
    </row>
    <row r="42" spans="1:5" ht="18.75" customHeight="1">
      <c r="A42" s="168"/>
      <c r="B42" s="27" t="s">
        <v>152</v>
      </c>
      <c r="C42" s="131" t="s">
        <v>143</v>
      </c>
      <c r="D42" s="132"/>
      <c r="E42" s="31">
        <v>352500</v>
      </c>
    </row>
    <row r="43" spans="1:5" ht="18.75" customHeight="1">
      <c r="A43" s="168"/>
      <c r="B43" s="27" t="s">
        <v>152</v>
      </c>
      <c r="C43" s="131" t="s">
        <v>141</v>
      </c>
      <c r="D43" s="132"/>
      <c r="E43" s="31">
        <v>120000</v>
      </c>
    </row>
    <row r="44" spans="1:5" ht="18.75" customHeight="1">
      <c r="A44" s="168"/>
      <c r="B44" s="27" t="s">
        <v>131</v>
      </c>
      <c r="C44" s="131" t="s">
        <v>143</v>
      </c>
      <c r="D44" s="132"/>
      <c r="E44" s="31">
        <v>368000</v>
      </c>
    </row>
    <row r="45" spans="1:5" ht="18.75" customHeight="1">
      <c r="A45" s="168"/>
      <c r="B45" s="27" t="s">
        <v>136</v>
      </c>
      <c r="C45" s="131" t="s">
        <v>150</v>
      </c>
      <c r="D45" s="132"/>
      <c r="E45" s="31">
        <v>153500</v>
      </c>
    </row>
    <row r="46" spans="1:5" ht="18.75" customHeight="1">
      <c r="A46" s="168"/>
      <c r="B46" s="62" t="s">
        <v>15</v>
      </c>
      <c r="C46" s="169" t="s">
        <v>153</v>
      </c>
      <c r="D46" s="170"/>
      <c r="E46" s="63">
        <f>SUM(E32:E45)</f>
        <v>3838500</v>
      </c>
    </row>
    <row r="47" spans="1:5" ht="18.75" customHeight="1">
      <c r="A47" s="82" t="s">
        <v>16</v>
      </c>
      <c r="B47" s="83"/>
      <c r="C47" s="82" t="s">
        <v>154</v>
      </c>
      <c r="D47" s="83"/>
      <c r="E47" s="16">
        <f>(E31+E46)</f>
        <v>7633400</v>
      </c>
    </row>
    <row r="52" spans="5:5">
      <c r="E52" s="19"/>
    </row>
  </sheetData>
  <mergeCells count="46">
    <mergeCell ref="A1:E1"/>
    <mergeCell ref="A4:C4"/>
    <mergeCell ref="C12:D12"/>
    <mergeCell ref="A5:C5"/>
    <mergeCell ref="A6:C6"/>
    <mergeCell ref="A7:C7"/>
    <mergeCell ref="C10:D10"/>
    <mergeCell ref="A11:A31"/>
    <mergeCell ref="C11:D11"/>
    <mergeCell ref="C21:D21"/>
    <mergeCell ref="C22:D22"/>
    <mergeCell ref="C23:D23"/>
    <mergeCell ref="C20:D20"/>
    <mergeCell ref="C13:D13"/>
    <mergeCell ref="C14:D14"/>
    <mergeCell ref="C15:D15"/>
    <mergeCell ref="C24:D24"/>
    <mergeCell ref="C16:D16"/>
    <mergeCell ref="C17:D17"/>
    <mergeCell ref="C18:D18"/>
    <mergeCell ref="C19:D19"/>
    <mergeCell ref="C25:D25"/>
    <mergeCell ref="C27:D27"/>
    <mergeCell ref="C28:D28"/>
    <mergeCell ref="C29:D29"/>
    <mergeCell ref="C26:D26"/>
    <mergeCell ref="C31:D31"/>
    <mergeCell ref="C32:D32"/>
    <mergeCell ref="C33:D33"/>
    <mergeCell ref="C34:D34"/>
    <mergeCell ref="C30:D30"/>
    <mergeCell ref="A32:A46"/>
    <mergeCell ref="C44:D44"/>
    <mergeCell ref="C45:D45"/>
    <mergeCell ref="C46:D46"/>
    <mergeCell ref="A47:B47"/>
    <mergeCell ref="C47:D47"/>
    <mergeCell ref="C43:D43"/>
    <mergeCell ref="C39:D39"/>
    <mergeCell ref="C40:D40"/>
    <mergeCell ref="C41:D41"/>
    <mergeCell ref="C42:D42"/>
    <mergeCell ref="C35:D35"/>
    <mergeCell ref="C36:D36"/>
    <mergeCell ref="C37:D37"/>
    <mergeCell ref="C38:D38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F22" sqref="F22"/>
    </sheetView>
  </sheetViews>
  <sheetFormatPr defaultRowHeight="12.75"/>
  <cols>
    <col min="1" max="1" width="18.25" style="1" customWidth="1"/>
    <col min="2" max="2" width="14" style="1" customWidth="1"/>
    <col min="3" max="3" width="26.75" style="1" customWidth="1"/>
    <col min="4" max="4" width="18.125" style="1" customWidth="1"/>
    <col min="5" max="5" width="16.375" style="1" customWidth="1"/>
    <col min="6" max="16384" width="9" style="1"/>
  </cols>
  <sheetData>
    <row r="1" spans="1:5" ht="27">
      <c r="A1" s="155" t="s">
        <v>155</v>
      </c>
      <c r="B1" s="156"/>
      <c r="C1" s="156"/>
      <c r="D1" s="156"/>
      <c r="E1" s="157"/>
    </row>
    <row r="2" spans="1:5" ht="13.5">
      <c r="A2" s="2"/>
      <c r="B2" s="3"/>
      <c r="C2" s="2"/>
      <c r="D2" s="2"/>
      <c r="E2" s="2"/>
    </row>
    <row r="3" spans="1:5" ht="22.5">
      <c r="A3" s="4" t="s">
        <v>2</v>
      </c>
      <c r="B3" s="3"/>
      <c r="C3" s="2"/>
      <c r="D3" s="2"/>
      <c r="E3" s="5" t="s">
        <v>3</v>
      </c>
    </row>
    <row r="4" spans="1:5" ht="18.75" customHeight="1">
      <c r="A4" s="117" t="s">
        <v>4</v>
      </c>
      <c r="B4" s="118"/>
      <c r="C4" s="119"/>
      <c r="D4" s="43" t="s">
        <v>5</v>
      </c>
      <c r="E4" s="44" t="s">
        <v>6</v>
      </c>
    </row>
    <row r="5" spans="1:5" ht="18.75" customHeight="1">
      <c r="A5" s="122" t="s">
        <v>7</v>
      </c>
      <c r="B5" s="123"/>
      <c r="C5" s="124"/>
      <c r="D5" s="8" t="str">
        <f>C28</f>
        <v>17건</v>
      </c>
      <c r="E5" s="9">
        <f>E28</f>
        <v>3589900</v>
      </c>
    </row>
    <row r="6" spans="1:5" ht="18.75" customHeight="1">
      <c r="A6" s="125" t="s">
        <v>8</v>
      </c>
      <c r="B6" s="126"/>
      <c r="C6" s="127"/>
      <c r="D6" s="7" t="str">
        <f>C38</f>
        <v>9건</v>
      </c>
      <c r="E6" s="6">
        <f>E38</f>
        <v>1294070</v>
      </c>
    </row>
    <row r="7" spans="1:5" ht="18.75" customHeight="1">
      <c r="A7" s="82" t="s">
        <v>9</v>
      </c>
      <c r="B7" s="128"/>
      <c r="C7" s="129"/>
      <c r="D7" s="45" t="str">
        <f>C39</f>
        <v>26건</v>
      </c>
      <c r="E7" s="10">
        <f>SUM(E5:E6)</f>
        <v>4883970</v>
      </c>
    </row>
    <row r="8" spans="1:5" ht="13.5">
      <c r="A8" s="2"/>
      <c r="B8" s="3"/>
      <c r="C8" s="2"/>
      <c r="D8" s="2"/>
      <c r="E8" s="2"/>
    </row>
    <row r="9" spans="1:5" ht="22.5">
      <c r="A9" s="4" t="s">
        <v>10</v>
      </c>
      <c r="B9" s="3"/>
      <c r="C9" s="2"/>
      <c r="D9" s="2"/>
      <c r="E9" s="5" t="s">
        <v>3</v>
      </c>
    </row>
    <row r="10" spans="1:5" ht="18.75" customHeight="1">
      <c r="A10" s="46" t="s">
        <v>11</v>
      </c>
      <c r="B10" s="46" t="s">
        <v>12</v>
      </c>
      <c r="C10" s="117" t="s">
        <v>13</v>
      </c>
      <c r="D10" s="130"/>
      <c r="E10" s="46" t="s">
        <v>14</v>
      </c>
    </row>
    <row r="11" spans="1:5" ht="18.75" customHeight="1">
      <c r="A11" s="111" t="s">
        <v>45</v>
      </c>
      <c r="B11" s="37" t="s">
        <v>156</v>
      </c>
      <c r="C11" s="64" t="s">
        <v>157</v>
      </c>
      <c r="D11" s="65"/>
      <c r="E11" s="18">
        <v>262000</v>
      </c>
    </row>
    <row r="12" spans="1:5" ht="18.75" customHeight="1">
      <c r="A12" s="112"/>
      <c r="B12" s="11" t="s">
        <v>156</v>
      </c>
      <c r="C12" s="64" t="s">
        <v>158</v>
      </c>
      <c r="D12" s="66"/>
      <c r="E12" s="20">
        <v>123000</v>
      </c>
    </row>
    <row r="13" spans="1:5" ht="18.75" customHeight="1">
      <c r="A13" s="112"/>
      <c r="B13" s="11" t="s">
        <v>159</v>
      </c>
      <c r="C13" s="64" t="s">
        <v>160</v>
      </c>
      <c r="D13" s="66"/>
      <c r="E13" s="20">
        <v>188000</v>
      </c>
    </row>
    <row r="14" spans="1:5" ht="18.75" customHeight="1">
      <c r="A14" s="112"/>
      <c r="B14" s="11" t="s">
        <v>159</v>
      </c>
      <c r="C14" s="64" t="s">
        <v>161</v>
      </c>
      <c r="D14" s="66"/>
      <c r="E14" s="20">
        <v>187000</v>
      </c>
    </row>
    <row r="15" spans="1:5" ht="18.75" customHeight="1">
      <c r="A15" s="112"/>
      <c r="B15" s="11" t="s">
        <v>162</v>
      </c>
      <c r="C15" s="64" t="s">
        <v>163</v>
      </c>
      <c r="D15" s="66"/>
      <c r="E15" s="20">
        <v>400000</v>
      </c>
    </row>
    <row r="16" spans="1:5" ht="18.75" customHeight="1">
      <c r="A16" s="112"/>
      <c r="B16" s="11" t="s">
        <v>162</v>
      </c>
      <c r="C16" s="64" t="s">
        <v>164</v>
      </c>
      <c r="D16" s="66"/>
      <c r="E16" s="20">
        <v>90300</v>
      </c>
    </row>
    <row r="17" spans="1:5" ht="18.75" customHeight="1">
      <c r="A17" s="112"/>
      <c r="B17" s="11" t="s">
        <v>165</v>
      </c>
      <c r="C17" s="64" t="s">
        <v>166</v>
      </c>
      <c r="D17" s="66"/>
      <c r="E17" s="20">
        <v>270600</v>
      </c>
    </row>
    <row r="18" spans="1:5" ht="18.75" customHeight="1">
      <c r="A18" s="112"/>
      <c r="B18" s="11" t="s">
        <v>167</v>
      </c>
      <c r="C18" s="64" t="s">
        <v>168</v>
      </c>
      <c r="D18" s="66"/>
      <c r="E18" s="20">
        <v>336000</v>
      </c>
    </row>
    <row r="19" spans="1:5" ht="18.75" customHeight="1">
      <c r="A19" s="112"/>
      <c r="B19" s="11" t="s">
        <v>169</v>
      </c>
      <c r="C19" s="64" t="s">
        <v>157</v>
      </c>
      <c r="D19" s="66"/>
      <c r="E19" s="20">
        <v>250000</v>
      </c>
    </row>
    <row r="20" spans="1:5" ht="18.75" customHeight="1">
      <c r="A20" s="112"/>
      <c r="B20" s="11" t="s">
        <v>170</v>
      </c>
      <c r="C20" s="64" t="s">
        <v>171</v>
      </c>
      <c r="D20" s="66"/>
      <c r="E20" s="20">
        <v>190000</v>
      </c>
    </row>
    <row r="21" spans="1:5" ht="18.75" customHeight="1">
      <c r="A21" s="112"/>
      <c r="B21" s="11" t="s">
        <v>172</v>
      </c>
      <c r="C21" s="64" t="s">
        <v>171</v>
      </c>
      <c r="D21" s="66"/>
      <c r="E21" s="20">
        <v>113000</v>
      </c>
    </row>
    <row r="22" spans="1:5" ht="18.75" customHeight="1">
      <c r="A22" s="112"/>
      <c r="B22" s="11" t="s">
        <v>173</v>
      </c>
      <c r="C22" s="64" t="s">
        <v>174</v>
      </c>
      <c r="D22" s="66"/>
      <c r="E22" s="20">
        <v>264000</v>
      </c>
    </row>
    <row r="23" spans="1:5" ht="18.75" customHeight="1">
      <c r="A23" s="112"/>
      <c r="B23" s="11" t="s">
        <v>175</v>
      </c>
      <c r="C23" s="64" t="s">
        <v>176</v>
      </c>
      <c r="D23" s="66"/>
      <c r="E23" s="20">
        <v>150000</v>
      </c>
    </row>
    <row r="24" spans="1:5" ht="18.75" customHeight="1">
      <c r="A24" s="112"/>
      <c r="B24" s="11" t="s">
        <v>175</v>
      </c>
      <c r="C24" s="64" t="s">
        <v>177</v>
      </c>
      <c r="D24" s="66"/>
      <c r="E24" s="20">
        <v>320000</v>
      </c>
    </row>
    <row r="25" spans="1:5" ht="18.75" customHeight="1">
      <c r="A25" s="112"/>
      <c r="B25" s="11" t="s">
        <v>178</v>
      </c>
      <c r="C25" s="64" t="s">
        <v>179</v>
      </c>
      <c r="D25" s="66"/>
      <c r="E25" s="20">
        <v>350000</v>
      </c>
    </row>
    <row r="26" spans="1:5" ht="18.75" customHeight="1">
      <c r="A26" s="112"/>
      <c r="B26" s="11" t="s">
        <v>180</v>
      </c>
      <c r="C26" s="64" t="s">
        <v>171</v>
      </c>
      <c r="D26" s="66"/>
      <c r="E26" s="40">
        <v>64000</v>
      </c>
    </row>
    <row r="27" spans="1:5" ht="18.75" customHeight="1">
      <c r="A27" s="163"/>
      <c r="B27" s="11" t="s">
        <v>180</v>
      </c>
      <c r="C27" s="64" t="s">
        <v>181</v>
      </c>
      <c r="D27" s="66"/>
      <c r="E27" s="14">
        <v>32000</v>
      </c>
    </row>
    <row r="28" spans="1:5" ht="18.75" customHeight="1">
      <c r="A28" s="164"/>
      <c r="B28" s="12" t="s">
        <v>15</v>
      </c>
      <c r="C28" s="135" t="s">
        <v>41</v>
      </c>
      <c r="D28" s="136"/>
      <c r="E28" s="13">
        <f>SUM(E11:E27)</f>
        <v>3589900</v>
      </c>
    </row>
    <row r="29" spans="1:5" ht="18.75" customHeight="1">
      <c r="A29" s="84" t="s">
        <v>140</v>
      </c>
      <c r="B29" s="33" t="s">
        <v>165</v>
      </c>
      <c r="C29" s="67" t="s">
        <v>182</v>
      </c>
      <c r="D29" s="65"/>
      <c r="E29" s="26">
        <v>39370</v>
      </c>
    </row>
    <row r="30" spans="1:5" ht="18.75" customHeight="1">
      <c r="A30" s="168"/>
      <c r="B30" s="11" t="s">
        <v>183</v>
      </c>
      <c r="C30" s="38" t="s">
        <v>184</v>
      </c>
      <c r="D30" s="39"/>
      <c r="E30" s="14">
        <v>70000</v>
      </c>
    </row>
    <row r="31" spans="1:5" ht="18.75" customHeight="1">
      <c r="A31" s="168"/>
      <c r="B31" s="27" t="s">
        <v>167</v>
      </c>
      <c r="C31" s="38" t="s">
        <v>184</v>
      </c>
      <c r="D31" s="39"/>
      <c r="E31" s="31">
        <v>320000</v>
      </c>
    </row>
    <row r="32" spans="1:5" ht="18.75" customHeight="1">
      <c r="A32" s="168"/>
      <c r="B32" s="27" t="s">
        <v>185</v>
      </c>
      <c r="C32" s="38" t="s">
        <v>186</v>
      </c>
      <c r="D32" s="39"/>
      <c r="E32" s="31">
        <v>83400</v>
      </c>
    </row>
    <row r="33" spans="1:5" ht="18.75" customHeight="1">
      <c r="A33" s="168"/>
      <c r="B33" s="27" t="s">
        <v>187</v>
      </c>
      <c r="C33" s="38" t="s">
        <v>188</v>
      </c>
      <c r="D33" s="39"/>
      <c r="E33" s="31">
        <v>19000</v>
      </c>
    </row>
    <row r="34" spans="1:5" ht="18.75" customHeight="1">
      <c r="A34" s="168"/>
      <c r="B34" s="27" t="s">
        <v>178</v>
      </c>
      <c r="C34" s="38" t="s">
        <v>184</v>
      </c>
      <c r="D34" s="39"/>
      <c r="E34" s="31">
        <v>165000</v>
      </c>
    </row>
    <row r="35" spans="1:5" ht="18.75" customHeight="1">
      <c r="A35" s="168"/>
      <c r="B35" s="27" t="s">
        <v>189</v>
      </c>
      <c r="C35" s="38" t="s">
        <v>141</v>
      </c>
      <c r="D35" s="39"/>
      <c r="E35" s="31">
        <v>250800</v>
      </c>
    </row>
    <row r="36" spans="1:5" ht="18.75" customHeight="1">
      <c r="A36" s="168"/>
      <c r="B36" s="27" t="s">
        <v>190</v>
      </c>
      <c r="C36" s="38" t="s">
        <v>141</v>
      </c>
      <c r="D36" s="39"/>
      <c r="E36" s="31">
        <v>297000</v>
      </c>
    </row>
    <row r="37" spans="1:5" ht="18.75" customHeight="1">
      <c r="A37" s="168"/>
      <c r="B37" s="27" t="s">
        <v>180</v>
      </c>
      <c r="C37" s="38" t="s">
        <v>184</v>
      </c>
      <c r="D37" s="39"/>
      <c r="E37" s="31">
        <v>49500</v>
      </c>
    </row>
    <row r="38" spans="1:5" ht="18.75" customHeight="1">
      <c r="A38" s="168"/>
      <c r="B38" s="62" t="s">
        <v>15</v>
      </c>
      <c r="C38" s="107" t="s">
        <v>191</v>
      </c>
      <c r="D38" s="108"/>
      <c r="E38" s="63">
        <f>SUM(E29:E37)</f>
        <v>1294070</v>
      </c>
    </row>
    <row r="39" spans="1:5" ht="18.75" customHeight="1">
      <c r="A39" s="82" t="s">
        <v>16</v>
      </c>
      <c r="B39" s="83"/>
      <c r="C39" s="82" t="s">
        <v>192</v>
      </c>
      <c r="D39" s="83"/>
      <c r="E39" s="16">
        <f>E28+E38</f>
        <v>4883970</v>
      </c>
    </row>
    <row r="44" spans="1:5">
      <c r="E44" s="19"/>
    </row>
  </sheetData>
  <mergeCells count="12">
    <mergeCell ref="C10:D10"/>
    <mergeCell ref="A1:E1"/>
    <mergeCell ref="A4:C4"/>
    <mergeCell ref="A5:C5"/>
    <mergeCell ref="A6:C6"/>
    <mergeCell ref="A7:C7"/>
    <mergeCell ref="C38:D38"/>
    <mergeCell ref="C39:D39"/>
    <mergeCell ref="A39:B39"/>
    <mergeCell ref="A29:A38"/>
    <mergeCell ref="C28:D28"/>
    <mergeCell ref="A11:A28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workbookViewId="0">
      <selection activeCell="G41" sqref="G41"/>
    </sheetView>
  </sheetViews>
  <sheetFormatPr defaultRowHeight="12.75"/>
  <cols>
    <col min="1" max="1" width="20.125" style="1" customWidth="1"/>
    <col min="2" max="2" width="18.125" style="1" customWidth="1"/>
    <col min="3" max="3" width="26.75" style="1" customWidth="1"/>
    <col min="4" max="4" width="16.5" style="1" customWidth="1"/>
    <col min="5" max="5" width="16.75" style="1" customWidth="1"/>
    <col min="6" max="16384" width="9" style="1"/>
  </cols>
  <sheetData>
    <row r="1" spans="1:5" ht="27">
      <c r="A1" s="155" t="s">
        <v>193</v>
      </c>
      <c r="B1" s="156"/>
      <c r="C1" s="156"/>
      <c r="D1" s="156"/>
      <c r="E1" s="157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2</v>
      </c>
      <c r="B3" s="3"/>
      <c r="C3" s="2"/>
      <c r="D3" s="2"/>
      <c r="E3" s="5" t="s">
        <v>3</v>
      </c>
    </row>
    <row r="4" spans="1:5" ht="20.100000000000001" customHeight="1">
      <c r="A4" s="117" t="s">
        <v>4</v>
      </c>
      <c r="B4" s="118"/>
      <c r="C4" s="119"/>
      <c r="D4" s="43" t="s">
        <v>5</v>
      </c>
      <c r="E4" s="44" t="s">
        <v>6</v>
      </c>
    </row>
    <row r="5" spans="1:5" ht="20.100000000000001" customHeight="1">
      <c r="A5" s="122" t="s">
        <v>7</v>
      </c>
      <c r="B5" s="123"/>
      <c r="C5" s="124"/>
      <c r="D5" s="8" t="str">
        <f>C22</f>
        <v>11건</v>
      </c>
      <c r="E5" s="9">
        <f>E22</f>
        <v>1895100</v>
      </c>
    </row>
    <row r="6" spans="1:5" ht="20.100000000000001" customHeight="1">
      <c r="A6" s="125" t="s">
        <v>8</v>
      </c>
      <c r="B6" s="126"/>
      <c r="C6" s="127"/>
      <c r="D6" s="7" t="str">
        <f>C36</f>
        <v>13건</v>
      </c>
      <c r="E6" s="6">
        <f>E36</f>
        <v>2171000</v>
      </c>
    </row>
    <row r="7" spans="1:5" ht="20.100000000000001" customHeight="1">
      <c r="A7" s="82" t="s">
        <v>9</v>
      </c>
      <c r="B7" s="128"/>
      <c r="C7" s="129"/>
      <c r="D7" s="45" t="str">
        <f>C37</f>
        <v>24건</v>
      </c>
      <c r="E7" s="10">
        <f>SUM(E5:E6)</f>
        <v>4066100</v>
      </c>
    </row>
    <row r="8" spans="1:5" ht="20.100000000000001" customHeight="1">
      <c r="A8" s="2"/>
      <c r="B8" s="3"/>
      <c r="C8" s="2"/>
      <c r="D8" s="2"/>
      <c r="E8" s="2"/>
    </row>
    <row r="9" spans="1:5" ht="20.100000000000001" customHeight="1">
      <c r="A9" s="4" t="s">
        <v>10</v>
      </c>
      <c r="B9" s="3"/>
      <c r="C9" s="2"/>
      <c r="D9" s="2"/>
      <c r="E9" s="5" t="s">
        <v>3</v>
      </c>
    </row>
    <row r="10" spans="1:5" ht="20.100000000000001" customHeight="1">
      <c r="A10" s="46" t="s">
        <v>11</v>
      </c>
      <c r="B10" s="46" t="s">
        <v>12</v>
      </c>
      <c r="C10" s="117" t="s">
        <v>13</v>
      </c>
      <c r="D10" s="130"/>
      <c r="E10" s="46" t="s">
        <v>14</v>
      </c>
    </row>
    <row r="11" spans="1:5" ht="20.100000000000001" customHeight="1">
      <c r="A11" s="111" t="s">
        <v>45</v>
      </c>
      <c r="B11" s="37" t="s">
        <v>194</v>
      </c>
      <c r="C11" s="64" t="s">
        <v>195</v>
      </c>
      <c r="D11" s="65"/>
      <c r="E11" s="18">
        <v>45000</v>
      </c>
    </row>
    <row r="12" spans="1:5" ht="20.100000000000001" customHeight="1">
      <c r="A12" s="112"/>
      <c r="B12" s="11" t="s">
        <v>196</v>
      </c>
      <c r="C12" s="64" t="s">
        <v>197</v>
      </c>
      <c r="D12" s="66"/>
      <c r="E12" s="20">
        <v>150000</v>
      </c>
    </row>
    <row r="13" spans="1:5" ht="20.100000000000001" customHeight="1">
      <c r="A13" s="112"/>
      <c r="B13" s="11" t="s">
        <v>196</v>
      </c>
      <c r="C13" s="64" t="s">
        <v>197</v>
      </c>
      <c r="D13" s="66"/>
      <c r="E13" s="20">
        <v>120000</v>
      </c>
    </row>
    <row r="14" spans="1:5" ht="20.100000000000001" customHeight="1">
      <c r="A14" s="112"/>
      <c r="B14" s="11" t="s">
        <v>198</v>
      </c>
      <c r="C14" s="64" t="s">
        <v>199</v>
      </c>
      <c r="D14" s="66"/>
      <c r="E14" s="20">
        <v>170000</v>
      </c>
    </row>
    <row r="15" spans="1:5" ht="20.100000000000001" customHeight="1">
      <c r="A15" s="112"/>
      <c r="B15" s="11" t="s">
        <v>200</v>
      </c>
      <c r="C15" s="64" t="s">
        <v>201</v>
      </c>
      <c r="D15" s="66"/>
      <c r="E15" s="20">
        <v>490000</v>
      </c>
    </row>
    <row r="16" spans="1:5" ht="20.100000000000001" customHeight="1">
      <c r="A16" s="112"/>
      <c r="B16" s="11" t="s">
        <v>202</v>
      </c>
      <c r="C16" s="64" t="s">
        <v>203</v>
      </c>
      <c r="D16" s="66"/>
      <c r="E16" s="20">
        <v>450000</v>
      </c>
    </row>
    <row r="17" spans="1:5" ht="20.100000000000001" customHeight="1">
      <c r="A17" s="112"/>
      <c r="B17" s="11" t="s">
        <v>204</v>
      </c>
      <c r="C17" s="64" t="s">
        <v>205</v>
      </c>
      <c r="D17" s="66"/>
      <c r="E17" s="20">
        <v>54000</v>
      </c>
    </row>
    <row r="18" spans="1:5" ht="20.100000000000001" customHeight="1">
      <c r="A18" s="112"/>
      <c r="B18" s="11" t="s">
        <v>206</v>
      </c>
      <c r="C18" s="64" t="s">
        <v>207</v>
      </c>
      <c r="D18" s="66"/>
      <c r="E18" s="20">
        <v>165000</v>
      </c>
    </row>
    <row r="19" spans="1:5" ht="20.100000000000001" customHeight="1">
      <c r="A19" s="112"/>
      <c r="B19" s="11" t="s">
        <v>208</v>
      </c>
      <c r="C19" s="64" t="s">
        <v>209</v>
      </c>
      <c r="D19" s="66"/>
      <c r="E19" s="20">
        <v>132000</v>
      </c>
    </row>
    <row r="20" spans="1:5" ht="20.100000000000001" customHeight="1">
      <c r="A20" s="112"/>
      <c r="B20" s="11" t="s">
        <v>208</v>
      </c>
      <c r="C20" s="64" t="s">
        <v>210</v>
      </c>
      <c r="D20" s="66"/>
      <c r="E20" s="20">
        <v>41700</v>
      </c>
    </row>
    <row r="21" spans="1:5" ht="20.100000000000001" customHeight="1">
      <c r="A21" s="112"/>
      <c r="B21" s="11" t="s">
        <v>211</v>
      </c>
      <c r="C21" s="64" t="s">
        <v>212</v>
      </c>
      <c r="D21" s="66"/>
      <c r="E21" s="20">
        <v>77400</v>
      </c>
    </row>
    <row r="22" spans="1:5" ht="20.100000000000001" customHeight="1">
      <c r="A22" s="164"/>
      <c r="B22" s="12" t="s">
        <v>15</v>
      </c>
      <c r="C22" s="135" t="s">
        <v>213</v>
      </c>
      <c r="D22" s="136"/>
      <c r="E22" s="13">
        <f>SUM(E11:E21)</f>
        <v>1895100</v>
      </c>
    </row>
    <row r="23" spans="1:5" ht="20.100000000000001" customHeight="1">
      <c r="A23" s="84" t="s">
        <v>140</v>
      </c>
      <c r="B23" s="33" t="s">
        <v>214</v>
      </c>
      <c r="C23" s="67" t="s">
        <v>215</v>
      </c>
      <c r="D23" s="65"/>
      <c r="E23" s="26">
        <v>101000</v>
      </c>
    </row>
    <row r="24" spans="1:5" ht="20.100000000000001" customHeight="1">
      <c r="A24" s="168"/>
      <c r="B24" s="11" t="s">
        <v>194</v>
      </c>
      <c r="C24" s="38" t="s">
        <v>216</v>
      </c>
      <c r="D24" s="39"/>
      <c r="E24" s="14">
        <v>50000</v>
      </c>
    </row>
    <row r="25" spans="1:5" ht="20.100000000000001" customHeight="1">
      <c r="A25" s="168"/>
      <c r="B25" s="27" t="s">
        <v>194</v>
      </c>
      <c r="C25" s="38" t="s">
        <v>216</v>
      </c>
      <c r="D25" s="39"/>
      <c r="E25" s="31">
        <v>426000</v>
      </c>
    </row>
    <row r="26" spans="1:5" ht="20.100000000000001" customHeight="1">
      <c r="A26" s="168"/>
      <c r="B26" s="27" t="s">
        <v>217</v>
      </c>
      <c r="C26" s="38" t="s">
        <v>218</v>
      </c>
      <c r="D26" s="39"/>
      <c r="E26" s="31">
        <v>218000</v>
      </c>
    </row>
    <row r="27" spans="1:5" ht="20.100000000000001" customHeight="1">
      <c r="A27" s="168"/>
      <c r="B27" s="27" t="s">
        <v>217</v>
      </c>
      <c r="C27" s="38" t="s">
        <v>141</v>
      </c>
      <c r="D27" s="39"/>
      <c r="E27" s="31">
        <v>376200</v>
      </c>
    </row>
    <row r="28" spans="1:5" ht="20.100000000000001" customHeight="1">
      <c r="A28" s="168"/>
      <c r="B28" s="27" t="s">
        <v>196</v>
      </c>
      <c r="C28" s="38" t="s">
        <v>219</v>
      </c>
      <c r="D28" s="39"/>
      <c r="E28" s="31">
        <v>84000</v>
      </c>
    </row>
    <row r="29" spans="1:5" ht="20.100000000000001" customHeight="1">
      <c r="A29" s="168"/>
      <c r="B29" s="27" t="s">
        <v>220</v>
      </c>
      <c r="C29" s="38" t="s">
        <v>221</v>
      </c>
      <c r="D29" s="39"/>
      <c r="E29" s="31">
        <v>117000</v>
      </c>
    </row>
    <row r="30" spans="1:5" ht="20.100000000000001" customHeight="1">
      <c r="A30" s="168"/>
      <c r="B30" s="27" t="s">
        <v>222</v>
      </c>
      <c r="C30" s="38" t="s">
        <v>141</v>
      </c>
      <c r="D30" s="39"/>
      <c r="E30" s="31">
        <v>134000</v>
      </c>
    </row>
    <row r="31" spans="1:5" ht="20.100000000000001" customHeight="1">
      <c r="A31" s="168"/>
      <c r="B31" s="27" t="s">
        <v>223</v>
      </c>
      <c r="C31" s="38" t="s">
        <v>224</v>
      </c>
      <c r="D31" s="39"/>
      <c r="E31" s="31">
        <v>27000</v>
      </c>
    </row>
    <row r="32" spans="1:5" ht="20.100000000000001" customHeight="1">
      <c r="A32" s="168"/>
      <c r="B32" s="27" t="s">
        <v>202</v>
      </c>
      <c r="C32" s="68" t="s">
        <v>0</v>
      </c>
      <c r="D32" s="69"/>
      <c r="E32" s="31">
        <v>346000</v>
      </c>
    </row>
    <row r="33" spans="1:5" ht="18.75" customHeight="1">
      <c r="A33" s="168"/>
      <c r="B33" s="27" t="s">
        <v>225</v>
      </c>
      <c r="C33" s="68" t="s">
        <v>226</v>
      </c>
      <c r="D33" s="69"/>
      <c r="E33" s="31">
        <v>218000</v>
      </c>
    </row>
    <row r="34" spans="1:5" ht="18.75" customHeight="1">
      <c r="A34" s="168"/>
      <c r="B34" s="27" t="s">
        <v>227</v>
      </c>
      <c r="C34" s="68" t="s">
        <v>228</v>
      </c>
      <c r="D34" s="69"/>
      <c r="E34" s="31">
        <v>13800</v>
      </c>
    </row>
    <row r="35" spans="1:5" ht="18.75" customHeight="1">
      <c r="A35" s="168"/>
      <c r="B35" s="27" t="s">
        <v>227</v>
      </c>
      <c r="C35" s="68" t="s">
        <v>228</v>
      </c>
      <c r="D35" s="69"/>
      <c r="E35" s="31">
        <v>60000</v>
      </c>
    </row>
    <row r="36" spans="1:5" ht="18.75" customHeight="1">
      <c r="A36" s="168"/>
      <c r="B36" s="62" t="s">
        <v>15</v>
      </c>
      <c r="C36" s="107" t="s">
        <v>229</v>
      </c>
      <c r="D36" s="108"/>
      <c r="E36" s="63">
        <f>SUM(E23:E35)</f>
        <v>2171000</v>
      </c>
    </row>
    <row r="37" spans="1:5" ht="18.75" customHeight="1">
      <c r="A37" s="82" t="s">
        <v>16</v>
      </c>
      <c r="B37" s="83"/>
      <c r="C37" s="82" t="s">
        <v>230</v>
      </c>
      <c r="D37" s="83"/>
      <c r="E37" s="16">
        <f>E22+E36</f>
        <v>4066100</v>
      </c>
    </row>
    <row r="42" spans="1:5">
      <c r="E42" s="19"/>
    </row>
  </sheetData>
  <mergeCells count="12">
    <mergeCell ref="C10:D10"/>
    <mergeCell ref="A1:E1"/>
    <mergeCell ref="A4:C4"/>
    <mergeCell ref="A5:C5"/>
    <mergeCell ref="A6:C6"/>
    <mergeCell ref="A7:C7"/>
    <mergeCell ref="C36:D36"/>
    <mergeCell ref="C37:D37"/>
    <mergeCell ref="A23:A36"/>
    <mergeCell ref="A37:B37"/>
    <mergeCell ref="C22:D22"/>
    <mergeCell ref="A11:A22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장관7월</vt:lpstr>
      <vt:lpstr>장관8월</vt:lpstr>
      <vt:lpstr>장관9월</vt:lpstr>
      <vt:lpstr>1차관 7월</vt:lpstr>
      <vt:lpstr>1차관 8월</vt:lpstr>
      <vt:lpstr>1차관 9월</vt:lpstr>
      <vt:lpstr>2차관 7월</vt:lpstr>
      <vt:lpstr>2차관8월</vt:lpstr>
      <vt:lpstr>2차관 9월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2016-10-27T10:54:12Z</cp:lastPrinted>
  <dcterms:created xsi:type="dcterms:W3CDTF">2013-11-08T01:42:48Z</dcterms:created>
  <dcterms:modified xsi:type="dcterms:W3CDTF">2016-10-31T08:51:17Z</dcterms:modified>
</cp:coreProperties>
</file>