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28035" windowHeight="12075" activeTab="1"/>
  </bookViews>
  <sheets>
    <sheet name="장관 7월" sheetId="10" r:id="rId1"/>
    <sheet name="장관 8월" sheetId="11" r:id="rId2"/>
    <sheet name="장관 9월" sheetId="12" r:id="rId3"/>
    <sheet name="본부장_7월" sheetId="13" r:id="rId4"/>
    <sheet name="본부장_8월" sheetId="14" r:id="rId5"/>
    <sheet name="본부장_9월" sheetId="15" r:id="rId6"/>
    <sheet name="차관 7월" sheetId="16" r:id="rId7"/>
    <sheet name="차관 8월" sheetId="17" r:id="rId8"/>
    <sheet name="차관 9월" sheetId="18" r:id="rId9"/>
  </sheets>
  <definedNames>
    <definedName name="_xlnm.Print_Area" localSheetId="0">'장관 7월'!$A$1:$E$46</definedName>
    <definedName name="_xlnm.Print_Area" localSheetId="1">'장관 8월'!$A$1:$E$36</definedName>
  </definedNames>
  <calcPr calcId="145621" calcMode="manual"/>
</workbook>
</file>

<file path=xl/calcChain.xml><?xml version="1.0" encoding="utf-8"?>
<calcChain xmlns="http://schemas.openxmlformats.org/spreadsheetml/2006/main">
  <c r="D7" i="18" l="1"/>
  <c r="E17" i="18"/>
  <c r="E34" i="18" s="1"/>
  <c r="E33" i="18"/>
  <c r="E6" i="18" s="1"/>
  <c r="D7" i="17"/>
  <c r="E18" i="17"/>
  <c r="E5" i="17" s="1"/>
  <c r="E34" i="17"/>
  <c r="E6" i="17" s="1"/>
  <c r="E35" i="17"/>
  <c r="D7" i="16"/>
  <c r="E20" i="16"/>
  <c r="E5" i="16" s="1"/>
  <c r="E44" i="16"/>
  <c r="E6" i="16" s="1"/>
  <c r="E45" i="16"/>
  <c r="D5" i="15"/>
  <c r="D6" i="15"/>
  <c r="D7" i="15" s="1"/>
  <c r="E27" i="15"/>
  <c r="E40" i="15" s="1"/>
  <c r="E7" i="15" s="1"/>
  <c r="E39" i="15"/>
  <c r="E6" i="15" s="1"/>
  <c r="D5" i="14"/>
  <c r="E5" i="14"/>
  <c r="D6" i="14"/>
  <c r="D7" i="14"/>
  <c r="E7" i="14"/>
  <c r="E33" i="14"/>
  <c r="E41" i="14"/>
  <c r="E6" i="14" s="1"/>
  <c r="E42" i="14"/>
  <c r="D5" i="13"/>
  <c r="D6" i="13"/>
  <c r="D7" i="13"/>
  <c r="E29" i="13"/>
  <c r="E5" i="13" s="1"/>
  <c r="E41" i="13"/>
  <c r="E6" i="13" s="1"/>
  <c r="E42" i="13"/>
  <c r="E7" i="13" s="1"/>
  <c r="E7" i="16" l="1"/>
  <c r="E7" i="17"/>
  <c r="E5" i="18"/>
  <c r="E7" i="18" s="1"/>
  <c r="E5" i="15"/>
  <c r="E37" i="12" l="1"/>
  <c r="E21" i="12"/>
  <c r="E36" i="11"/>
  <c r="E46" i="10" l="1"/>
  <c r="E26" i="10"/>
  <c r="E6" i="12" l="1"/>
  <c r="D7" i="12" l="1"/>
  <c r="E24" i="11" l="1"/>
  <c r="E6" i="10"/>
  <c r="E5" i="11" l="1"/>
  <c r="E6" i="11"/>
  <c r="E5" i="10"/>
  <c r="E7" i="10" s="1"/>
  <c r="H19" i="10" s="1"/>
  <c r="D7" i="11"/>
  <c r="D7" i="10"/>
  <c r="E7" i="11" l="1"/>
  <c r="E5" i="12"/>
  <c r="E7" i="12" s="1"/>
</calcChain>
</file>

<file path=xl/sharedStrings.xml><?xml version="1.0" encoding="utf-8"?>
<sst xmlns="http://schemas.openxmlformats.org/spreadsheetml/2006/main" count="484" uniqueCount="287">
  <si>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</si>
  <si>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</si>
  <si>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</si>
  <si>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</si>
  <si>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</si>
  <si>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</si>
  <si>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</si>
  <si>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</si>
  <si>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</si>
  <si>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</si>
  <si>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</si>
  <si>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</si>
  <si>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</si>
  <si>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</si>
  <si>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</si>
  <si>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</si>
  <si>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주요정책추진 관련 회의·행사 등</t>
    <phoneticPr fontId="3" type="noConversion"/>
  </si>
  <si>
    <t>소계</t>
    <phoneticPr fontId="3" type="noConversion"/>
  </si>
  <si>
    <t>장관 '19년 7월 업추비 집행내역</t>
    <phoneticPr fontId="3" type="noConversion"/>
  </si>
  <si>
    <t>수출상황점검회의</t>
    <phoneticPr fontId="3" type="noConversion"/>
  </si>
  <si>
    <t>산업 전문가 간담회</t>
    <phoneticPr fontId="3" type="noConversion"/>
  </si>
  <si>
    <t>일본수출규제 대응 점검회의</t>
    <phoneticPr fontId="3" type="noConversion"/>
  </si>
  <si>
    <t>하계전력 수급담당자 간담회</t>
    <phoneticPr fontId="3" type="noConversion"/>
  </si>
  <si>
    <t>국회 담당자 간담회</t>
    <phoneticPr fontId="3" type="noConversion"/>
  </si>
  <si>
    <t>통상비서관실 간담회</t>
    <phoneticPr fontId="3" type="noConversion"/>
  </si>
  <si>
    <t>하반기 경장 준비 회의</t>
    <phoneticPr fontId="3" type="noConversion"/>
  </si>
  <si>
    <t>정책보좌관 간담회</t>
    <phoneticPr fontId="3" type="noConversion"/>
  </si>
  <si>
    <t>국회 상임위/예결위 준비 회의</t>
    <phoneticPr fontId="3" type="noConversion"/>
  </si>
  <si>
    <t>에너지 전문가 간담회</t>
    <phoneticPr fontId="3" type="noConversion"/>
  </si>
  <si>
    <t>국회 상임위 관계자 간담회</t>
    <phoneticPr fontId="3" type="noConversion"/>
  </si>
  <si>
    <t>정책마일리지 우수부서 간담회</t>
    <phoneticPr fontId="3" type="noConversion"/>
  </si>
  <si>
    <t>에너지현안 점검회의</t>
    <phoneticPr fontId="3" type="noConversion"/>
  </si>
  <si>
    <t>전남 지역경제 투어 수행자 간담회</t>
    <phoneticPr fontId="3" type="noConversion"/>
  </si>
  <si>
    <t>이스라엘 정상회담 실무 담당자 간담회</t>
    <phoneticPr fontId="3" type="noConversion"/>
  </si>
  <si>
    <t>예결위 대응 준비 회의</t>
    <phoneticPr fontId="3" type="noConversion"/>
  </si>
  <si>
    <t>통상 전문가 간담회</t>
    <phoneticPr fontId="3" type="noConversion"/>
  </si>
  <si>
    <t>산업비서관실 관계자 간담회</t>
    <phoneticPr fontId="3" type="noConversion"/>
  </si>
  <si>
    <t>일본수출규제 대응 관계자 간담회</t>
    <phoneticPr fontId="3" type="noConversion"/>
  </si>
  <si>
    <t xml:space="preserve">일본수출규제 대응 점검회의 </t>
    <phoneticPr fontId="3" type="noConversion"/>
  </si>
  <si>
    <t xml:space="preserve">소재부품장비 대책 관계자 간담회  </t>
    <phoneticPr fontId="3" type="noConversion"/>
  </si>
  <si>
    <t>소부장 대책 준비회의</t>
    <phoneticPr fontId="3" type="noConversion"/>
  </si>
  <si>
    <t>주요 정책 현안 간담회</t>
    <phoneticPr fontId="3" type="noConversion"/>
  </si>
  <si>
    <t>국회 상임위 위원 간담회</t>
    <phoneticPr fontId="3" type="noConversion"/>
  </si>
  <si>
    <t>구미형일자리 담당자 간담회</t>
    <phoneticPr fontId="3" type="noConversion"/>
  </si>
  <si>
    <t>실 정책과장 간담회</t>
    <phoneticPr fontId="3" type="noConversion"/>
  </si>
  <si>
    <t>소부장 대책 점검회의</t>
    <phoneticPr fontId="3" type="noConversion"/>
  </si>
  <si>
    <t>소부장 업체 현장방문 담당자 간담회</t>
    <phoneticPr fontId="3" type="noConversion"/>
  </si>
  <si>
    <t>일본 수출규제대책 민관정 협의회 담당자 간담회</t>
    <phoneticPr fontId="3" type="noConversion"/>
  </si>
  <si>
    <t>일본 수출 규제 대응 점검회의</t>
    <phoneticPr fontId="3" type="noConversion"/>
  </si>
  <si>
    <t>장관 '19년 8월 업추비 집행내역</t>
    <phoneticPr fontId="3" type="noConversion"/>
  </si>
  <si>
    <t>일본 수출규제 대응 긴급 점검회의</t>
    <phoneticPr fontId="3" type="noConversion"/>
  </si>
  <si>
    <t>에너지 현안 점검회의</t>
    <phoneticPr fontId="3" type="noConversion"/>
  </si>
  <si>
    <t>소부장 인터뷰 준비회의</t>
    <phoneticPr fontId="3" type="noConversion"/>
  </si>
  <si>
    <t>소부장 대책 담당자 간담회</t>
    <phoneticPr fontId="3" type="noConversion"/>
  </si>
  <si>
    <t>소부장업체 현장방문 점검회의</t>
    <phoneticPr fontId="3" type="noConversion"/>
  </si>
  <si>
    <t>주요 정책과장 간담회</t>
    <phoneticPr fontId="3" type="noConversion"/>
  </si>
  <si>
    <t>기자브리핑 준비회의</t>
    <phoneticPr fontId="3" type="noConversion"/>
  </si>
  <si>
    <t>통상현안대응 담당자 간담회</t>
    <phoneticPr fontId="3" type="noConversion"/>
  </si>
  <si>
    <t>국회 상임위 준비 회의</t>
    <phoneticPr fontId="3" type="noConversion"/>
  </si>
  <si>
    <t>일본 수출규제 대응 점검회의</t>
    <phoneticPr fontId="3" type="noConversion"/>
  </si>
  <si>
    <t>주요정책현안 점검회의</t>
    <phoneticPr fontId="3" type="noConversion"/>
  </si>
  <si>
    <t>ESS사고 대응 점검회의</t>
    <phoneticPr fontId="3" type="noConversion"/>
  </si>
  <si>
    <t>통상 여성 과장 간담회</t>
    <phoneticPr fontId="3" type="noConversion"/>
  </si>
  <si>
    <t>격무 담당부서 간담회</t>
    <phoneticPr fontId="3" type="noConversion"/>
  </si>
  <si>
    <t>소재부품 수급대응 지원센터 간담회</t>
    <phoneticPr fontId="3" type="noConversion"/>
  </si>
  <si>
    <t>국회 예결위 준비 회의</t>
    <phoneticPr fontId="3" type="noConversion"/>
  </si>
  <si>
    <t>에너지효율 담당자 간담회</t>
    <phoneticPr fontId="3" type="noConversion"/>
  </si>
  <si>
    <t>울산 현장방문 점검회의</t>
    <phoneticPr fontId="3" type="noConversion"/>
  </si>
  <si>
    <t>울산 소부장업체 현장 관련 간담회</t>
    <phoneticPr fontId="3" type="noConversion"/>
  </si>
  <si>
    <t>국회 예결위 대응 관련 간담회</t>
    <phoneticPr fontId="3" type="noConversion"/>
  </si>
  <si>
    <t>국회 상임위 대응 관련 간담회</t>
    <phoneticPr fontId="3" type="noConversion"/>
  </si>
  <si>
    <t>일본수출 규제 대응 점검회의</t>
    <phoneticPr fontId="3" type="noConversion"/>
  </si>
  <si>
    <t>국회 상임위/예결위 대응 준비회의</t>
    <phoneticPr fontId="3" type="noConversion"/>
  </si>
  <si>
    <t>장관 '19년 9월 업추비 집행내역</t>
    <phoneticPr fontId="3" type="noConversion"/>
  </si>
  <si>
    <t xml:space="preserve">국회 상임위 대응 관련 간담회 </t>
    <phoneticPr fontId="3" type="noConversion"/>
  </si>
  <si>
    <t>스마트산단 점검회의</t>
    <phoneticPr fontId="3" type="noConversion"/>
  </si>
  <si>
    <t>국회 예결위 준비회의</t>
    <phoneticPr fontId="3" type="noConversion"/>
  </si>
  <si>
    <t xml:space="preserve">일본 수출규제 대응 담당자 간담회 </t>
    <phoneticPr fontId="3" type="noConversion"/>
  </si>
  <si>
    <t>국회 상임위 대응 관련 간담회</t>
    <phoneticPr fontId="3" type="noConversion"/>
  </si>
  <si>
    <t>언론사 인터뷰 준비</t>
    <phoneticPr fontId="3" type="noConversion"/>
  </si>
  <si>
    <t>전통시장 방문 관련 간담회</t>
    <phoneticPr fontId="3" type="noConversion"/>
  </si>
  <si>
    <t>소재부품수급대응센터 간담회</t>
    <phoneticPr fontId="3" type="noConversion"/>
  </si>
  <si>
    <t>통상현안 대응반 간담회</t>
    <phoneticPr fontId="3" type="noConversion"/>
  </si>
  <si>
    <t>태풍 대응 관계자 간담회</t>
    <phoneticPr fontId="3" type="noConversion"/>
  </si>
  <si>
    <t>국회 업무 협의</t>
    <phoneticPr fontId="3" type="noConversion"/>
  </si>
  <si>
    <t>언론사 간담회</t>
    <phoneticPr fontId="3" type="noConversion"/>
  </si>
  <si>
    <t>정책마일리지 우수부서 간담회</t>
    <phoneticPr fontId="3" type="noConversion"/>
  </si>
  <si>
    <t>균형발전위 파견자 간담회</t>
    <phoneticPr fontId="3" type="noConversion"/>
  </si>
  <si>
    <t>소부장대책 후속 검토회의</t>
    <phoneticPr fontId="3" type="noConversion"/>
  </si>
  <si>
    <t>미국 출장 준비회의</t>
    <phoneticPr fontId="3" type="noConversion"/>
  </si>
  <si>
    <t>외부 파견자 간담회</t>
    <phoneticPr fontId="3" type="noConversion"/>
  </si>
  <si>
    <t>미국 출장단 이슈 점검회의</t>
    <phoneticPr fontId="3" type="noConversion"/>
  </si>
  <si>
    <t>미국 인사 면담 준비회의</t>
    <phoneticPr fontId="3" type="noConversion"/>
  </si>
  <si>
    <t>소부장 R&amp;D 업무 협의</t>
    <phoneticPr fontId="3" type="noConversion"/>
  </si>
  <si>
    <t>미국 대사관 파견자 간담회</t>
    <phoneticPr fontId="3" type="noConversion"/>
  </si>
  <si>
    <t>미국 출장 수행단 간담회</t>
    <phoneticPr fontId="3" type="noConversion"/>
  </si>
  <si>
    <t>핵심 간부 간담회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</si>
  <si>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</si>
  <si>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총합계</t>
  </si>
  <si>
    <t>한미FTA대책과 격려 오찬</t>
  </si>
  <si>
    <t>2019-07-22</t>
  </si>
  <si>
    <t>신통상질서전략실 주요 직원 격려 오찬</t>
  </si>
  <si>
    <t>2019-07-18</t>
  </si>
  <si>
    <t>통상교섭실 주요 직원 격려 만찬</t>
  </si>
  <si>
    <t>2019-07-16</t>
  </si>
  <si>
    <t>통상교섭실 주요 직원 격려 오찬</t>
  </si>
  <si>
    <t>2019-07-15</t>
  </si>
  <si>
    <t>통상차관보실 주요 직원 격려 만찬</t>
  </si>
  <si>
    <t>2019-07-12</t>
  </si>
  <si>
    <t>대일 통상현안 담당자 격려 오찬</t>
  </si>
  <si>
    <t>2019-07-11</t>
  </si>
  <si>
    <t>통상교섭본부 주요 직원 격려 오찬</t>
  </si>
  <si>
    <t>2019-07-09</t>
  </si>
  <si>
    <t>통상법 전문가 오찬간담회</t>
  </si>
  <si>
    <t>2019-07-05</t>
  </si>
  <si>
    <t>통상협력국 주요 직원 간담회</t>
  </si>
  <si>
    <t>2019-07-04</t>
  </si>
  <si>
    <t>2019-07-03</t>
  </si>
  <si>
    <t>통상정책국 주요 직원 간담회</t>
  </si>
  <si>
    <t>2019-07-01</t>
  </si>
  <si>
    <r>
      <rPr>
        <sz val="11"/>
        <color rgb="FF000000"/>
        <rFont val="돋움"/>
        <family val="3"/>
        <charset val="129"/>
      </rPr>
      <t>대민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돋움"/>
        <family val="3"/>
        <charset val="129"/>
      </rPr>
      <t>대유관기관
업무협의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
</t>
    </r>
    <r>
      <rPr>
        <sz val="11"/>
        <color rgb="FF000000"/>
        <rFont val="돋움"/>
        <family val="3"/>
        <charset val="129"/>
      </rPr>
      <t>간담회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돋움"/>
        <family val="3"/>
        <charset val="129"/>
      </rPr>
      <t>등</t>
    </r>
  </si>
  <si>
    <t>대미 통상현안 대응 전략 회의</t>
  </si>
  <si>
    <t>2019-07-25</t>
  </si>
  <si>
    <t>대미 통상현안 점검회의</t>
  </si>
  <si>
    <t>대일 통상현안 전략회의</t>
  </si>
  <si>
    <t>일본 현안 유관기관 관계자 협의</t>
  </si>
  <si>
    <t>2019-07-19</t>
  </si>
  <si>
    <t>주력산업 전문가 간담회</t>
  </si>
  <si>
    <t>통상정책 추진 점검회의</t>
  </si>
  <si>
    <t>2019-07-17</t>
  </si>
  <si>
    <t>통상전문가 간담회</t>
  </si>
  <si>
    <t>예산 대응 점검 회의</t>
  </si>
  <si>
    <t>미국 통상전문가 간담회</t>
  </si>
  <si>
    <t>법안 대응 점검 회의</t>
  </si>
  <si>
    <t>2019-07-10</t>
  </si>
  <si>
    <t>대미 통상현안 대응전략 회의</t>
  </si>
  <si>
    <t>2019-07-08</t>
  </si>
  <si>
    <t>일본 수출규제 영향 점검회의</t>
  </si>
  <si>
    <t>통상현안 대응전략회의</t>
  </si>
  <si>
    <t>2019-07-02</t>
  </si>
  <si>
    <t>주요정책
추진관련
회의 행사 등</t>
  </si>
  <si>
    <t>① 주요정책추진 관련 회의·행사 등</t>
  </si>
  <si>
    <t>통상교섭본부장 '19년 7월 업추비 집행내역</t>
  </si>
  <si>
    <t>통상교섭본부 주요 직원 격려 만찬</t>
  </si>
  <si>
    <t>2019-08-30</t>
  </si>
  <si>
    <t>통상분쟁대응과 격려 오찬</t>
  </si>
  <si>
    <t>2019-08-27</t>
  </si>
  <si>
    <t>2019-08-12</t>
  </si>
  <si>
    <t>신통상질서전략실 주요 직원 격려 만찬</t>
  </si>
  <si>
    <t>2019-08-09</t>
  </si>
  <si>
    <t>동북아통상과 직원 격려 오찬</t>
  </si>
  <si>
    <t>2019-08-08</t>
  </si>
  <si>
    <t>통상협력국 주요 직원 격려 만찬</t>
  </si>
  <si>
    <t>2019-08-07</t>
  </si>
  <si>
    <t>2019-08-06</t>
  </si>
  <si>
    <t>태국, 미얀마, 라오스 순방 준비회의</t>
  </si>
  <si>
    <t>대미 통상현안 점검 회의</t>
  </si>
  <si>
    <t>통상현안 점검 회의</t>
  </si>
  <si>
    <t>2019-08-29</t>
  </si>
  <si>
    <t>무역구제 전문가 간담회</t>
  </si>
  <si>
    <t>2019-08-28</t>
  </si>
  <si>
    <t>수출규제 전문가 간담회</t>
  </si>
  <si>
    <t>대일 통상현안 대응 전략 회의</t>
  </si>
  <si>
    <t>FTA 전문가 간담회</t>
  </si>
  <si>
    <t>2019-08-26</t>
  </si>
  <si>
    <t>태국, 미얀마, 라오스 순방 점검회의</t>
  </si>
  <si>
    <t>2019-08-23</t>
  </si>
  <si>
    <t>대일 통상현안 점검회의</t>
  </si>
  <si>
    <t>2019-08-20</t>
  </si>
  <si>
    <t>한영 FTA 추진 점검회의</t>
  </si>
  <si>
    <t>한이스라엘 FTA 추진 점검회의</t>
  </si>
  <si>
    <t>2019-08-19</t>
  </si>
  <si>
    <t>2019-08-16</t>
  </si>
  <si>
    <t>대미 통상현안 전략 회의</t>
  </si>
  <si>
    <t xml:space="preserve">산중위 대응 점검 회의 </t>
  </si>
  <si>
    <t>2019-08-14</t>
  </si>
  <si>
    <t>통상 현안 점검 회의</t>
  </si>
  <si>
    <t>2019-08-13</t>
  </si>
  <si>
    <t>한영 FTA 추진 점검 회의</t>
  </si>
  <si>
    <t>대일 통상현안 대응 점검 회의</t>
  </si>
  <si>
    <t>WTO 분쟁 전문가 간담회</t>
  </si>
  <si>
    <t>통상정책 추진 점검 회의</t>
  </si>
  <si>
    <t>WTO 분쟁 대응 전략 회의</t>
  </si>
  <si>
    <t>2019-08-05</t>
  </si>
  <si>
    <t>알셉 장관회의 대응 전략 회의</t>
  </si>
  <si>
    <t>2019-08-02</t>
  </si>
  <si>
    <t>통상교섭본부장 '19년 8월 업추비 집행내역</t>
  </si>
  <si>
    <t>신통상질서전략실 주요 직원 간담회</t>
  </si>
  <si>
    <t>2019-09-30</t>
  </si>
  <si>
    <t>무역정책국 주요 직원 간담회</t>
  </si>
  <si>
    <t>2019-09-27</t>
  </si>
  <si>
    <t>무투실 주요 직원 간담회</t>
  </si>
  <si>
    <t>2019-09-26</t>
  </si>
  <si>
    <t>법안 담당자 격려 오찬</t>
  </si>
  <si>
    <t>2019-09-25</t>
  </si>
  <si>
    <t>통상교섭본부 주요 직원 간담회</t>
  </si>
  <si>
    <t>2019-09-23</t>
  </si>
  <si>
    <t>2019-09-20</t>
  </si>
  <si>
    <t>신남방통상과 직원 격려 만찬</t>
  </si>
  <si>
    <t>2019-09-19</t>
  </si>
  <si>
    <t>외신기자 오찬간담회</t>
  </si>
  <si>
    <t>2019-09-16</t>
  </si>
  <si>
    <t>FTA정책국 주요 직원 간담회</t>
  </si>
  <si>
    <t>법안소위 대응 점검회의</t>
  </si>
  <si>
    <t>대미 통상현안 대응 전략회의</t>
  </si>
  <si>
    <t>WTO 분쟁대응 전략 점검회의</t>
  </si>
  <si>
    <t>신남방 통상전략 점검회의</t>
  </si>
  <si>
    <t>방미 성과 점검회의</t>
  </si>
  <si>
    <t>통상업무 유관기관 간담회</t>
  </si>
  <si>
    <t>WTO 협상 대응 전략 회의</t>
  </si>
  <si>
    <t>2019-09-24</t>
  </si>
  <si>
    <t>통상조약국내대책위 대응 점검회의</t>
  </si>
  <si>
    <t>2019-09-18</t>
  </si>
  <si>
    <t>2019-09-17</t>
  </si>
  <si>
    <t>예결위 대응 점검회의</t>
  </si>
  <si>
    <t xml:space="preserve">결산 점검회의 </t>
  </si>
  <si>
    <t>대일 통상현안 대응 점검회의</t>
  </si>
  <si>
    <t>2019-09-11</t>
  </si>
  <si>
    <t>대아세안 통상관계 대응 전략 회의</t>
  </si>
  <si>
    <t>2019-09-06</t>
  </si>
  <si>
    <t>태국, 미얀마 순방 성과 평가회의</t>
  </si>
  <si>
    <t>2019-09-04</t>
  </si>
  <si>
    <t>신남방 통상정책 추진전략회의</t>
  </si>
  <si>
    <t>통상교섭본부장 '19년 9월 업추비 집행내역</t>
  </si>
  <si>
    <t>기획 및 예산 담당 실무회의</t>
    <phoneticPr fontId="3" type="noConversion"/>
  </si>
  <si>
    <t>소재부품장비 예산 담당 실무회의</t>
    <phoneticPr fontId="3" type="noConversion"/>
  </si>
  <si>
    <t>예산 담당자 실무회의</t>
    <phoneticPr fontId="3" type="noConversion"/>
  </si>
  <si>
    <t>국무조정 업무협의</t>
    <phoneticPr fontId="3" type="noConversion"/>
  </si>
  <si>
    <t>소재부품장비 담당 실무회의</t>
    <phoneticPr fontId="3" type="noConversion"/>
  </si>
  <si>
    <t>법안 관련 실무협의</t>
    <phoneticPr fontId="3" type="noConversion"/>
  </si>
  <si>
    <t>추경예산 업무협의</t>
    <phoneticPr fontId="3" type="noConversion"/>
  </si>
  <si>
    <t>기획 및 예산 담당 실무회의</t>
    <phoneticPr fontId="3" type="noConversion"/>
  </si>
  <si>
    <t>통상현안 업무담당 실무회의</t>
    <phoneticPr fontId="3" type="noConversion"/>
  </si>
  <si>
    <t>입법 업무협의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</si>
  <si>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등</t>
    </r>
  </si>
  <si>
    <t>자동차부품 R&amp;D 전문가 간담회</t>
    <phoneticPr fontId="3" type="noConversion"/>
  </si>
  <si>
    <t>언론사 홍보 간담회</t>
    <phoneticPr fontId="3" type="noConversion"/>
  </si>
  <si>
    <t>일본 수출규제조치 대응회의</t>
    <phoneticPr fontId="3" type="noConversion"/>
  </si>
  <si>
    <t>일본 수출규제조치 대응회의</t>
    <phoneticPr fontId="3" type="noConversion"/>
  </si>
  <si>
    <t>출입기자 간담회</t>
    <phoneticPr fontId="3" type="noConversion"/>
  </si>
  <si>
    <t>산업정책 전문가 자문회의</t>
    <phoneticPr fontId="3" type="noConversion"/>
  </si>
  <si>
    <t>에너지 전문가 자문회의</t>
    <phoneticPr fontId="3" type="noConversion"/>
  </si>
  <si>
    <t>일본 수출규제조치 대응회의</t>
    <phoneticPr fontId="3" type="noConversion"/>
  </si>
  <si>
    <t>주요 정책
추진 관련
회의 행사 등</t>
  </si>
  <si>
    <t>차관 '19년 7월 업추비 집행내역</t>
    <phoneticPr fontId="3" type="noConversion"/>
  </si>
  <si>
    <t>파견직원 간담회</t>
    <phoneticPr fontId="3" type="noConversion"/>
  </si>
  <si>
    <t>일본 수출규제조치 실무회의</t>
    <phoneticPr fontId="3" type="noConversion"/>
  </si>
  <si>
    <t>예산 담당직원 간담회</t>
    <phoneticPr fontId="3" type="noConversion"/>
  </si>
  <si>
    <t>예산국회 준비회의</t>
    <phoneticPr fontId="3" type="noConversion"/>
  </si>
  <si>
    <t>예산업무 실무회의</t>
    <phoneticPr fontId="3" type="noConversion"/>
  </si>
  <si>
    <t>공정경제 정책 관련 실무회의</t>
    <phoneticPr fontId="3" type="noConversion"/>
  </si>
  <si>
    <t>기술표준업무 실무자 간담회</t>
    <phoneticPr fontId="3" type="noConversion"/>
  </si>
  <si>
    <t>일본 수출규제 대응 담당직원 간담회</t>
    <phoneticPr fontId="3" type="noConversion"/>
  </si>
  <si>
    <t>소재부품장비 담당직원 간담회</t>
    <phoneticPr fontId="3" type="noConversion"/>
  </si>
  <si>
    <t>전력산업 실무직원 간담회</t>
    <phoneticPr fontId="3" type="noConversion"/>
  </si>
  <si>
    <t>조선해운업계 업무협의</t>
    <phoneticPr fontId="3" type="noConversion"/>
  </si>
  <si>
    <t>지자체 업무협의</t>
    <phoneticPr fontId="3" type="noConversion"/>
  </si>
  <si>
    <t>에너지업계 실무회의</t>
    <phoneticPr fontId="3" type="noConversion"/>
  </si>
  <si>
    <t>RCEP 및 FTA 실무담당자 간담회</t>
    <phoneticPr fontId="3" type="noConversion"/>
  </si>
  <si>
    <t>일본 수출규제 대응 담당직원 격려오찬</t>
    <phoneticPr fontId="3" type="noConversion"/>
  </si>
  <si>
    <t>산업에너지정책 전문가 자문회의</t>
    <phoneticPr fontId="3" type="noConversion"/>
  </si>
  <si>
    <t>미래차 육성 관련 회의</t>
    <phoneticPr fontId="3" type="noConversion"/>
  </si>
  <si>
    <t>에너지정책전문가 자문회의</t>
    <phoneticPr fontId="3" type="noConversion"/>
  </si>
  <si>
    <t>정책홍보전문가 자문회의</t>
    <phoneticPr fontId="3" type="noConversion"/>
  </si>
  <si>
    <t>산업정책 전문가 자문회의</t>
    <phoneticPr fontId="3" type="noConversion"/>
  </si>
  <si>
    <t>차관 '19년 8월 업추비 집행내역</t>
    <phoneticPr fontId="3" type="noConversion"/>
  </si>
  <si>
    <t>산업에너지 정책담당 실무회의</t>
    <phoneticPr fontId="3" type="noConversion"/>
  </si>
  <si>
    <t>신입사무관 임명장 수여식 및 간담회</t>
    <phoneticPr fontId="3" type="noConversion"/>
  </si>
  <si>
    <t>소재부품 중견기업 정책 실무회의</t>
    <phoneticPr fontId="3" type="noConversion"/>
  </si>
  <si>
    <t>업계 업무협의</t>
    <phoneticPr fontId="3" type="noConversion"/>
  </si>
  <si>
    <t>직원 근무 및 복지실태 점검회의</t>
    <phoneticPr fontId="3" type="noConversion"/>
  </si>
  <si>
    <t>기획 및 예산 실무담당자 간담회</t>
    <phoneticPr fontId="3" type="noConversion"/>
  </si>
  <si>
    <t>에너지정책 실무회의</t>
    <phoneticPr fontId="3" type="noConversion"/>
  </si>
  <si>
    <t>UAE 출장 담당자 간담회</t>
    <phoneticPr fontId="3" type="noConversion"/>
  </si>
  <si>
    <t>WEC 담당 실무회의</t>
    <phoneticPr fontId="3" type="noConversion"/>
  </si>
  <si>
    <t>UAE 출장 관련 실무회의</t>
    <phoneticPr fontId="3" type="noConversion"/>
  </si>
  <si>
    <t>소재부품장비 관련 실무회의</t>
    <phoneticPr fontId="3" type="noConversion"/>
  </si>
  <si>
    <t>결산 관련 실무회의</t>
    <phoneticPr fontId="3" type="noConversion"/>
  </si>
  <si>
    <t>예산 담당 실무회의</t>
    <phoneticPr fontId="3" type="noConversion"/>
  </si>
  <si>
    <t>예산 관련 현안 준비회의</t>
    <phoneticPr fontId="3" type="noConversion"/>
  </si>
  <si>
    <t>산업에너지정책 전문가 자문회의</t>
    <phoneticPr fontId="3" type="noConversion"/>
  </si>
  <si>
    <t>에너지 현안 점검회의</t>
    <phoneticPr fontId="3" type="noConversion"/>
  </si>
  <si>
    <t>일본 수출규제 대응 실무회의</t>
    <phoneticPr fontId="3" type="noConversion"/>
  </si>
  <si>
    <t>일본 수출규제 대응 점검회의</t>
    <phoneticPr fontId="3" type="noConversion"/>
  </si>
  <si>
    <t>정책리스크 전문가 자문회의</t>
    <phoneticPr fontId="3" type="noConversion"/>
  </si>
  <si>
    <t>에너지 지상사 오찬 간담회</t>
    <phoneticPr fontId="3" type="noConversion"/>
  </si>
  <si>
    <t>차관 '19년 9월 업추비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</si>
</sst>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_);[Red]\(#,##0\)"/>
    <numFmt numFmtId="178" formatCode="_-* #,##0_-;\-* #,##0_-;_-* &quot;-&quot;_-;_-@"/>
  </numFmts>
  <fonts count="2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돋움체"/>
      <family val="3"/>
      <charset val="129"/>
    </font>
    <font>
      <b/>
      <sz val="18"/>
      <color rgb="FF000000"/>
      <name val="돋움체"/>
      <family val="3"/>
      <charset val="129"/>
    </font>
    <font>
      <b/>
      <sz val="22"/>
      <color rgb="FF000000"/>
      <name val="돋움체"/>
      <family val="3"/>
      <charset val="129"/>
    </font>
    <font>
      <sz val="11"/>
      <color rgb="FF000000"/>
      <name val="굴림체"/>
      <family val="3"/>
      <charset val="129"/>
    </font>
    <font>
      <sz val="11"/>
      <name val="맑은 고딕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CCFFFF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67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5" fillId="0" borderId="0"/>
    <xf numFmtId="0" fontId="12" fillId="0" borderId="0"/>
    <xf numFmtId="0" fontId="13" fillId="0" borderId="0"/>
    <xf numFmtId="41" fontId="15" fillId="0" borderId="0"/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</cellStyleXfs>
  <cellXfs count="2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41" fontId="6" fillId="0" borderId="17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41" fontId="4" fillId="0" borderId="17" xfId="1" applyNumberFormat="1" applyFont="1" applyFill="1" applyBorder="1" applyAlignment="1">
      <alignment vertical="center"/>
    </xf>
    <xf numFmtId="14" fontId="4" fillId="0" borderId="17" xfId="4" applyNumberFormat="1" applyFont="1" applyFill="1" applyBorder="1" applyAlignment="1">
      <alignment horizontal="center" vertical="center"/>
    </xf>
    <xf numFmtId="41" fontId="4" fillId="0" borderId="17" xfId="5" applyFont="1" applyFill="1" applyBorder="1" applyAlignment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0" xfId="2" applyFont="1" applyBorder="1" applyAlignment="1">
      <alignment vertical="center" wrapText="1"/>
    </xf>
    <xf numFmtId="14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176" fontId="4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vertical="center"/>
    </xf>
    <xf numFmtId="0" fontId="8" fillId="0" borderId="22" xfId="2" applyFont="1" applyBorder="1" applyAlignment="1">
      <alignment vertical="center" wrapText="1"/>
    </xf>
    <xf numFmtId="14" fontId="4" fillId="0" borderId="22" xfId="1" applyNumberFormat="1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left" vertical="center" shrinkToFit="1"/>
    </xf>
    <xf numFmtId="176" fontId="4" fillId="0" borderId="22" xfId="1" applyNumberFormat="1" applyFont="1" applyFill="1" applyBorder="1" applyAlignment="1">
      <alignment horizontal="right" vertical="center"/>
    </xf>
    <xf numFmtId="0" fontId="6" fillId="0" borderId="17" xfId="1" applyFont="1" applyFill="1" applyBorder="1" applyAlignment="1">
      <alignment horizontal="center" vertical="center"/>
    </xf>
    <xf numFmtId="41" fontId="4" fillId="0" borderId="20" xfId="5" applyFont="1" applyFill="1" applyBorder="1" applyAlignment="1">
      <alignment vertical="center"/>
    </xf>
    <xf numFmtId="14" fontId="0" fillId="0" borderId="0" xfId="0" applyNumberFormat="1">
      <alignment vertical="center"/>
    </xf>
    <xf numFmtId="14" fontId="4" fillId="0" borderId="19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7" xfId="5" applyNumberFormat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177" fontId="0" fillId="0" borderId="17" xfId="0" applyNumberFormat="1" applyBorder="1" applyAlignment="1">
      <alignment horizontal="right" vertical="center"/>
    </xf>
    <xf numFmtId="14" fontId="0" fillId="0" borderId="17" xfId="0" applyNumberFormat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7" xfId="5" applyNumberFormat="1" applyFont="1" applyFill="1" applyBorder="1" applyAlignment="1">
      <alignment vertical="center"/>
    </xf>
    <xf numFmtId="177" fontId="4" fillId="0" borderId="20" xfId="5" applyNumberFormat="1" applyFont="1" applyFill="1" applyBorder="1" applyAlignment="1">
      <alignment vertical="center"/>
    </xf>
    <xf numFmtId="177" fontId="0" fillId="0" borderId="17" xfId="0" applyNumberFormat="1" applyBorder="1">
      <alignment vertical="center"/>
    </xf>
    <xf numFmtId="0" fontId="6" fillId="0" borderId="17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41" fontId="4" fillId="0" borderId="20" xfId="1" applyNumberFormat="1" applyFont="1" applyFill="1" applyBorder="1" applyAlignment="1">
      <alignment vertical="center"/>
    </xf>
    <xf numFmtId="177" fontId="11" fillId="0" borderId="17" xfId="6" applyNumberFormat="1" applyFont="1" applyBorder="1">
      <alignment vertical="center"/>
    </xf>
    <xf numFmtId="177" fontId="9" fillId="0" borderId="0" xfId="0" applyNumberFormat="1" applyFont="1">
      <alignment vertical="center"/>
    </xf>
    <xf numFmtId="14" fontId="9" fillId="0" borderId="17" xfId="0" applyNumberFormat="1" applyFont="1" applyBorder="1" applyAlignment="1">
      <alignment horizontal="center" vertical="center"/>
    </xf>
    <xf numFmtId="0" fontId="9" fillId="0" borderId="17" xfId="0" applyFont="1" applyBorder="1">
      <alignment vertical="center"/>
    </xf>
    <xf numFmtId="0" fontId="13" fillId="0" borderId="0" xfId="8">
      <alignment vertical="center"/>
    </xf>
    <xf numFmtId="41" fontId="14" fillId="0" borderId="17" xfId="9" applyNumberFormat="1" applyFont="1" applyBorder="1" applyAlignment="1">
      <alignment vertical="center"/>
    </xf>
    <xf numFmtId="41" fontId="14" fillId="0" borderId="23" xfId="9" applyNumberFormat="1" applyFont="1" applyFill="1" applyBorder="1" applyAlignment="1">
      <alignment vertical="center"/>
    </xf>
    <xf numFmtId="0" fontId="14" fillId="0" borderId="23" xfId="9" applyFont="1" applyFill="1" applyBorder="1" applyAlignment="1">
      <alignment horizontal="center" vertical="center"/>
    </xf>
    <xf numFmtId="3" fontId="17" fillId="0" borderId="0" xfId="8" applyNumberFormat="1" applyFont="1" applyAlignment="1">
      <alignment horizontal="right" vertical="center"/>
    </xf>
    <xf numFmtId="49" fontId="17" fillId="0" borderId="26" xfId="11" applyNumberFormat="1" applyFont="1" applyBorder="1" applyAlignment="1">
      <alignment horizontal="center" vertical="center"/>
    </xf>
    <xf numFmtId="49" fontId="17" fillId="0" borderId="0" xfId="8" applyNumberFormat="1" applyFont="1" applyAlignment="1">
      <alignment horizontal="left" vertical="center"/>
    </xf>
    <xf numFmtId="49" fontId="17" fillId="0" borderId="0" xfId="8" applyNumberFormat="1" applyFont="1" applyAlignment="1">
      <alignment horizontal="center" vertical="center"/>
    </xf>
    <xf numFmtId="0" fontId="17" fillId="0" borderId="0" xfId="8" applyFont="1" applyAlignment="1">
      <alignment horizontal="left" vertical="center"/>
    </xf>
    <xf numFmtId="0" fontId="14" fillId="0" borderId="23" xfId="12" applyFont="1" applyFill="1" applyBorder="1" applyAlignment="1">
      <alignment horizontal="center" vertical="center"/>
    </xf>
    <xf numFmtId="0" fontId="17" fillId="3" borderId="17" xfId="9" applyFont="1" applyFill="1" applyBorder="1" applyAlignment="1">
      <alignment horizontal="center" vertical="center"/>
    </xf>
    <xf numFmtId="0" fontId="17" fillId="0" borderId="0" xfId="9" applyFont="1" applyAlignment="1">
      <alignment vertical="center"/>
    </xf>
    <xf numFmtId="0" fontId="17" fillId="0" borderId="0" xfId="9" applyFont="1" applyBorder="1" applyAlignment="1">
      <alignment vertical="center"/>
    </xf>
    <xf numFmtId="0" fontId="17" fillId="0" borderId="0" xfId="9" applyFont="1" applyAlignment="1">
      <alignment horizontal="center" vertical="center"/>
    </xf>
    <xf numFmtId="0" fontId="18" fillId="0" borderId="0" xfId="9" applyFont="1" applyAlignment="1">
      <alignment vertical="center"/>
    </xf>
    <xf numFmtId="41" fontId="14" fillId="0" borderId="6" xfId="9" applyNumberFormat="1" applyFont="1" applyBorder="1" applyAlignment="1">
      <alignment horizontal="right" vertical="center"/>
    </xf>
    <xf numFmtId="0" fontId="14" fillId="0" borderId="4" xfId="9" applyFont="1" applyBorder="1" applyAlignment="1">
      <alignment horizontal="center" vertical="center"/>
    </xf>
    <xf numFmtId="41" fontId="17" fillId="0" borderId="16" xfId="9" applyNumberFormat="1" applyFont="1" applyBorder="1" applyAlignment="1">
      <alignment horizontal="right" vertical="center"/>
    </xf>
    <xf numFmtId="0" fontId="17" fillId="0" borderId="9" xfId="9" applyFont="1" applyBorder="1" applyAlignment="1">
      <alignment horizontal="center" vertical="center"/>
    </xf>
    <xf numFmtId="41" fontId="17" fillId="0" borderId="11" xfId="9" applyNumberFormat="1" applyFont="1" applyBorder="1" applyAlignment="1">
      <alignment horizontal="right" vertical="center"/>
    </xf>
    <xf numFmtId="0" fontId="14" fillId="3" borderId="6" xfId="9" applyFont="1" applyFill="1" applyBorder="1" applyAlignment="1">
      <alignment horizontal="center" vertical="center"/>
    </xf>
    <xf numFmtId="0" fontId="14" fillId="3" borderId="4" xfId="9" applyFont="1" applyFill="1" applyBorder="1" applyAlignment="1">
      <alignment horizontal="center" vertical="center"/>
    </xf>
    <xf numFmtId="0" fontId="17" fillId="0" borderId="0" xfId="9" applyFont="1" applyAlignment="1">
      <alignment horizontal="right" vertical="center"/>
    </xf>
    <xf numFmtId="0" fontId="17" fillId="0" borderId="0" xfId="8" applyFont="1">
      <alignment vertical="center"/>
    </xf>
    <xf numFmtId="0" fontId="17" fillId="0" borderId="0" xfId="11" applyFont="1" applyBorder="1"/>
    <xf numFmtId="3" fontId="20" fillId="0" borderId="0" xfId="8" applyNumberFormat="1" applyFont="1" applyAlignment="1">
      <alignment horizontal="right" vertical="center"/>
    </xf>
    <xf numFmtId="49" fontId="17" fillId="0" borderId="13" xfId="11" applyNumberFormat="1" applyFont="1" applyBorder="1" applyAlignment="1">
      <alignment horizontal="left" vertical="center"/>
    </xf>
    <xf numFmtId="49" fontId="20" fillId="0" borderId="0" xfId="8" applyNumberFormat="1" applyFont="1" applyAlignment="1">
      <alignment horizontal="center" vertical="center"/>
    </xf>
    <xf numFmtId="0" fontId="12" fillId="0" borderId="0" xfId="7" applyFont="1" applyAlignment="1">
      <alignment vertical="center"/>
    </xf>
    <xf numFmtId="178" fontId="6" fillId="0" borderId="27" xfId="7" applyNumberFormat="1" applyFont="1" applyBorder="1" applyAlignment="1">
      <alignment vertical="center"/>
    </xf>
    <xf numFmtId="178" fontId="6" fillId="0" borderId="30" xfId="7" applyNumberFormat="1" applyFont="1" applyBorder="1" applyAlignment="1">
      <alignment vertical="center"/>
    </xf>
    <xf numFmtId="0" fontId="6" fillId="0" borderId="30" xfId="7" applyFont="1" applyBorder="1" applyAlignment="1">
      <alignment horizontal="center" vertical="center"/>
    </xf>
    <xf numFmtId="0" fontId="21" fillId="0" borderId="0" xfId="7" applyFont="1" applyAlignment="1">
      <alignment vertical="center"/>
    </xf>
    <xf numFmtId="178" fontId="4" fillId="0" borderId="40" xfId="7" applyNumberFormat="1" applyFont="1" applyBorder="1" applyAlignment="1">
      <alignment vertical="center"/>
    </xf>
    <xf numFmtId="0" fontId="4" fillId="0" borderId="40" xfId="7" applyFont="1" applyBorder="1" applyAlignment="1">
      <alignment horizontal="left" vertical="center"/>
    </xf>
    <xf numFmtId="0" fontId="4" fillId="0" borderId="41" xfId="7" applyFont="1" applyBorder="1" applyAlignment="1">
      <alignment horizontal="left" vertical="center"/>
    </xf>
    <xf numFmtId="14" fontId="4" fillId="0" borderId="41" xfId="7" applyNumberFormat="1" applyFont="1" applyBorder="1" applyAlignment="1">
      <alignment horizontal="center" vertical="center"/>
    </xf>
    <xf numFmtId="178" fontId="4" fillId="0" borderId="42" xfId="7" applyNumberFormat="1" applyFont="1" applyBorder="1" applyAlignment="1">
      <alignment vertical="center"/>
    </xf>
    <xf numFmtId="0" fontId="4" fillId="0" borderId="43" xfId="7" applyFont="1" applyBorder="1" applyAlignment="1">
      <alignment horizontal="left" vertical="center"/>
    </xf>
    <xf numFmtId="14" fontId="4" fillId="0" borderId="44" xfId="7" applyNumberFormat="1" applyFont="1" applyBorder="1" applyAlignment="1">
      <alignment horizontal="center" vertical="center"/>
    </xf>
    <xf numFmtId="0" fontId="21" fillId="0" borderId="42" xfId="7" applyFont="1" applyBorder="1" applyAlignment="1">
      <alignment vertical="center"/>
    </xf>
    <xf numFmtId="0" fontId="4" fillId="0" borderId="44" xfId="7" applyFont="1" applyBorder="1" applyAlignment="1">
      <alignment horizontal="left" vertical="center"/>
    </xf>
    <xf numFmtId="178" fontId="4" fillId="0" borderId="43" xfId="7" applyNumberFormat="1" applyFont="1" applyBorder="1" applyAlignment="1">
      <alignment vertical="center"/>
    </xf>
    <xf numFmtId="14" fontId="17" fillId="0" borderId="44" xfId="7" applyNumberFormat="1" applyFont="1" applyBorder="1" applyAlignment="1">
      <alignment horizontal="center" vertical="center"/>
    </xf>
    <xf numFmtId="176" fontId="4" fillId="0" borderId="42" xfId="7" applyNumberFormat="1" applyFont="1" applyBorder="1" applyAlignment="1">
      <alignment horizontal="right" vertical="center"/>
    </xf>
    <xf numFmtId="0" fontId="21" fillId="0" borderId="35" xfId="7" applyFont="1" applyBorder="1" applyAlignment="1">
      <alignment vertical="center"/>
    </xf>
    <xf numFmtId="0" fontId="17" fillId="0" borderId="36" xfId="7" applyFont="1" applyBorder="1" applyAlignment="1">
      <alignment horizontal="left" vertical="center"/>
    </xf>
    <xf numFmtId="14" fontId="17" fillId="0" borderId="43" xfId="7" applyNumberFormat="1" applyFont="1" applyBorder="1" applyAlignment="1">
      <alignment horizontal="center" vertical="center"/>
    </xf>
    <xf numFmtId="0" fontId="17" fillId="0" borderId="42" xfId="7" applyFont="1" applyBorder="1" applyAlignment="1">
      <alignment vertical="center"/>
    </xf>
    <xf numFmtId="0" fontId="17" fillId="0" borderId="44" xfId="7" applyFont="1" applyBorder="1" applyAlignment="1">
      <alignment vertical="center"/>
    </xf>
    <xf numFmtId="0" fontId="17" fillId="0" borderId="44" xfId="7" applyFont="1" applyBorder="1" applyAlignment="1">
      <alignment horizontal="left" vertical="center"/>
    </xf>
    <xf numFmtId="0" fontId="4" fillId="4" borderId="27" xfId="7" applyFont="1" applyFill="1" applyBorder="1" applyAlignment="1">
      <alignment horizontal="center" vertical="center"/>
    </xf>
    <xf numFmtId="0" fontId="4" fillId="0" borderId="0" xfId="7" applyFont="1" applyAlignment="1">
      <alignment vertical="center"/>
    </xf>
    <xf numFmtId="0" fontId="4" fillId="0" borderId="0" xfId="7" applyFont="1" applyAlignment="1">
      <alignment horizontal="center" vertical="center"/>
    </xf>
    <xf numFmtId="0" fontId="5" fillId="0" borderId="0" xfId="7" applyFont="1" applyAlignment="1">
      <alignment vertical="center"/>
    </xf>
    <xf numFmtId="178" fontId="6" fillId="0" borderId="48" xfId="7" applyNumberFormat="1" applyFont="1" applyBorder="1" applyAlignment="1">
      <alignment vertical="center"/>
    </xf>
    <xf numFmtId="0" fontId="6" fillId="0" borderId="49" xfId="7" applyFont="1" applyBorder="1" applyAlignment="1">
      <alignment horizontal="center" vertical="center"/>
    </xf>
    <xf numFmtId="178" fontId="4" fillId="0" borderId="52" xfId="7" applyNumberFormat="1" applyFont="1" applyBorder="1" applyAlignment="1">
      <alignment vertical="center"/>
    </xf>
    <xf numFmtId="0" fontId="4" fillId="0" borderId="53" xfId="7" applyFont="1" applyBorder="1" applyAlignment="1">
      <alignment horizontal="center" vertical="center"/>
    </xf>
    <xf numFmtId="178" fontId="4" fillId="0" borderId="56" xfId="7" applyNumberFormat="1" applyFont="1" applyBorder="1" applyAlignment="1">
      <alignment vertical="center"/>
    </xf>
    <xf numFmtId="0" fontId="4" fillId="0" borderId="57" xfId="7" applyFont="1" applyBorder="1" applyAlignment="1">
      <alignment horizontal="center" vertical="center"/>
    </xf>
    <xf numFmtId="0" fontId="4" fillId="4" borderId="48" xfId="7" applyFont="1" applyFill="1" applyBorder="1" applyAlignment="1">
      <alignment horizontal="center" vertical="center"/>
    </xf>
    <xf numFmtId="0" fontId="4" fillId="4" borderId="49" xfId="7" applyFont="1" applyFill="1" applyBorder="1" applyAlignment="1">
      <alignment horizontal="center" vertical="center"/>
    </xf>
    <xf numFmtId="0" fontId="4" fillId="0" borderId="0" xfId="7" applyFont="1" applyAlignment="1">
      <alignment horizontal="right" vertical="center"/>
    </xf>
    <xf numFmtId="178" fontId="6" fillId="0" borderId="33" xfId="7" applyNumberFormat="1" applyFont="1" applyBorder="1" applyAlignment="1">
      <alignment vertical="center"/>
    </xf>
    <xf numFmtId="0" fontId="6" fillId="0" borderId="33" xfId="7" applyFont="1" applyBorder="1" applyAlignment="1">
      <alignment horizontal="center" vertical="center"/>
    </xf>
    <xf numFmtId="176" fontId="4" fillId="0" borderId="27" xfId="7" applyNumberFormat="1" applyFont="1" applyBorder="1" applyAlignment="1">
      <alignment horizontal="right" vertical="center"/>
    </xf>
    <xf numFmtId="0" fontId="12" fillId="0" borderId="27" xfId="7" applyFont="1" applyBorder="1" applyAlignment="1">
      <alignment vertical="center"/>
    </xf>
    <xf numFmtId="0" fontId="4" fillId="0" borderId="27" xfId="7" applyFont="1" applyBorder="1" applyAlignment="1">
      <alignment horizontal="left" vertical="center"/>
    </xf>
    <xf numFmtId="14" fontId="4" fillId="0" borderId="27" xfId="7" applyNumberFormat="1" applyFont="1" applyBorder="1" applyAlignment="1">
      <alignment horizontal="center" vertical="center"/>
    </xf>
    <xf numFmtId="176" fontId="4" fillId="0" borderId="40" xfId="7" applyNumberFormat="1" applyFont="1" applyBorder="1" applyAlignment="1">
      <alignment horizontal="right" vertical="center"/>
    </xf>
    <xf numFmtId="0" fontId="21" fillId="0" borderId="40" xfId="7" applyFont="1" applyBorder="1" applyAlignment="1">
      <alignment vertical="center"/>
    </xf>
    <xf numFmtId="14" fontId="4" fillId="0" borderId="43" xfId="7" applyNumberFormat="1" applyFont="1" applyBorder="1" applyAlignment="1">
      <alignment horizontal="center" vertical="center"/>
    </xf>
    <xf numFmtId="178" fontId="4" fillId="0" borderId="63" xfId="7" applyNumberFormat="1" applyFont="1" applyBorder="1" applyAlignment="1">
      <alignment vertical="center"/>
    </xf>
    <xf numFmtId="0" fontId="4" fillId="0" borderId="43" xfId="7" applyFont="1" applyBorder="1" applyAlignment="1">
      <alignment vertical="center"/>
    </xf>
    <xf numFmtId="0" fontId="21" fillId="0" borderId="0" xfId="7" applyFont="1" applyBorder="1" applyAlignment="1">
      <alignment vertical="center"/>
    </xf>
    <xf numFmtId="14" fontId="4" fillId="0" borderId="63" xfId="7" applyNumberFormat="1" applyFont="1" applyBorder="1" applyAlignment="1">
      <alignment horizontal="center" vertical="center"/>
    </xf>
    <xf numFmtId="178" fontId="4" fillId="0" borderId="38" xfId="7" applyNumberFormat="1" applyFont="1" applyBorder="1" applyAlignment="1">
      <alignment vertical="center"/>
    </xf>
    <xf numFmtId="14" fontId="4" fillId="0" borderId="37" xfId="7" applyNumberFormat="1" applyFont="1" applyBorder="1" applyAlignment="1">
      <alignment horizontal="center" vertical="center"/>
    </xf>
    <xf numFmtId="178" fontId="4" fillId="0" borderId="37" xfId="7" applyNumberFormat="1" applyFont="1" applyBorder="1" applyAlignment="1">
      <alignment vertical="center"/>
    </xf>
    <xf numFmtId="0" fontId="6" fillId="0" borderId="17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11" fillId="0" borderId="2" xfId="3" applyFont="1" applyFill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11" fillId="0" borderId="1" xfId="3" applyFont="1" applyFill="1" applyBorder="1" applyAlignment="1">
      <alignment horizontal="left" vertical="center" shrinkToFit="1"/>
    </xf>
    <xf numFmtId="0" fontId="11" fillId="0" borderId="18" xfId="3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4" fillId="0" borderId="2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4" fillId="0" borderId="2" xfId="4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7" xfId="1" applyFont="1" applyFill="1" applyBorder="1" applyAlignment="1">
      <alignment horizontal="left" vertical="center" shrinkToFit="1"/>
    </xf>
    <xf numFmtId="0" fontId="4" fillId="0" borderId="17" xfId="4" applyFont="1" applyFill="1" applyBorder="1" applyAlignment="1">
      <alignment horizontal="left" vertical="center" shrinkToFit="1"/>
    </xf>
    <xf numFmtId="0" fontId="6" fillId="0" borderId="1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4" fillId="0" borderId="17" xfId="1" applyFont="1" applyFill="1" applyBorder="1" applyAlignment="1">
      <alignment vertical="center" shrinkToFit="1"/>
    </xf>
    <xf numFmtId="0" fontId="0" fillId="0" borderId="17" xfId="0" applyBorder="1" applyAlignment="1">
      <alignment vertical="center" shrinkToFit="1"/>
    </xf>
    <xf numFmtId="0" fontId="6" fillId="0" borderId="17" xfId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/>
    </xf>
    <xf numFmtId="0" fontId="0" fillId="0" borderId="17" xfId="0" applyBorder="1" applyAlignment="1">
      <alignment horizontal="left" vertical="center" shrinkToFit="1"/>
    </xf>
    <xf numFmtId="0" fontId="4" fillId="0" borderId="17" xfId="3" applyFont="1" applyFill="1" applyBorder="1" applyAlignment="1">
      <alignment horizontal="left" vertical="center" shrinkToFit="1"/>
    </xf>
    <xf numFmtId="0" fontId="4" fillId="0" borderId="17" xfId="3" applyFont="1" applyFill="1" applyBorder="1" applyAlignment="1">
      <alignment vertical="center" shrinkToFit="1"/>
    </xf>
    <xf numFmtId="0" fontId="4" fillId="0" borderId="1" xfId="1" applyFont="1" applyFill="1" applyBorder="1" applyAlignment="1">
      <alignment vertical="center" shrinkToFit="1"/>
    </xf>
    <xf numFmtId="0" fontId="4" fillId="0" borderId="1" xfId="3" applyFont="1" applyFill="1" applyBorder="1" applyAlignment="1">
      <alignment vertical="center" shrinkToFit="1"/>
    </xf>
    <xf numFmtId="0" fontId="4" fillId="0" borderId="18" xfId="3" applyFont="1" applyFill="1" applyBorder="1" applyAlignment="1">
      <alignment vertical="center" shrinkToFit="1"/>
    </xf>
    <xf numFmtId="0" fontId="6" fillId="0" borderId="1" xfId="3" applyFont="1" applyFill="1" applyBorder="1" applyAlignment="1">
      <alignment horizontal="left" vertical="center"/>
    </xf>
    <xf numFmtId="0" fontId="6" fillId="0" borderId="18" xfId="3" applyFont="1" applyFill="1" applyBorder="1" applyAlignment="1">
      <alignment horizontal="left" vertical="center"/>
    </xf>
    <xf numFmtId="0" fontId="4" fillId="0" borderId="1" xfId="4" applyFont="1" applyFill="1" applyBorder="1" applyAlignment="1">
      <alignment vertical="center" shrinkToFit="1"/>
    </xf>
    <xf numFmtId="0" fontId="4" fillId="0" borderId="18" xfId="4" applyFont="1" applyFill="1" applyBorder="1" applyAlignment="1">
      <alignment vertical="center" shrinkToFit="1"/>
    </xf>
    <xf numFmtId="0" fontId="0" fillId="0" borderId="2" xfId="0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11" fillId="0" borderId="17" xfId="0" applyFont="1" applyBorder="1" applyAlignment="1">
      <alignment horizontal="left" vertical="center" shrinkToFit="1"/>
    </xf>
    <xf numFmtId="0" fontId="9" fillId="0" borderId="17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7" xfId="0" applyFont="1" applyBorder="1" applyAlignment="1">
      <alignment vertical="center" shrinkToFit="1"/>
    </xf>
    <xf numFmtId="0" fontId="6" fillId="0" borderId="17" xfId="3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14" fillId="0" borderId="25" xfId="9" applyFont="1" applyFill="1" applyBorder="1" applyAlignment="1">
      <alignment horizontal="center" vertical="center"/>
    </xf>
    <xf numFmtId="0" fontId="14" fillId="0" borderId="24" xfId="9" applyFont="1" applyFill="1" applyBorder="1" applyAlignment="1">
      <alignment horizontal="center" vertical="center"/>
    </xf>
    <xf numFmtId="0" fontId="17" fillId="3" borderId="1" xfId="9" applyFont="1" applyFill="1" applyBorder="1" applyAlignment="1">
      <alignment horizontal="center" vertical="center"/>
    </xf>
    <xf numFmtId="0" fontId="17" fillId="3" borderId="18" xfId="9" applyFont="1" applyFill="1" applyBorder="1" applyAlignment="1">
      <alignment horizontal="center" vertical="center"/>
    </xf>
    <xf numFmtId="0" fontId="14" fillId="0" borderId="1" xfId="9" applyFont="1" applyBorder="1" applyAlignment="1">
      <alignment horizontal="center" vertical="center"/>
    </xf>
    <xf numFmtId="0" fontId="14" fillId="0" borderId="18" xfId="9" applyFont="1" applyBorder="1" applyAlignment="1">
      <alignment horizontal="center" vertical="center"/>
    </xf>
    <xf numFmtId="0" fontId="19" fillId="0" borderId="1" xfId="9" applyFont="1" applyBorder="1" applyAlignment="1">
      <alignment horizontal="center" vertical="center"/>
    </xf>
    <xf numFmtId="0" fontId="19" fillId="0" borderId="2" xfId="9" applyFont="1" applyBorder="1" applyAlignment="1">
      <alignment horizontal="center" vertical="center"/>
    </xf>
    <xf numFmtId="0" fontId="19" fillId="0" borderId="3" xfId="9" applyFont="1" applyBorder="1" applyAlignment="1">
      <alignment horizontal="center" vertical="center"/>
    </xf>
    <xf numFmtId="0" fontId="14" fillId="3" borderId="1" xfId="9" applyFont="1" applyFill="1" applyBorder="1" applyAlignment="1">
      <alignment horizontal="center" vertical="center"/>
    </xf>
    <xf numFmtId="0" fontId="14" fillId="3" borderId="2" xfId="9" applyFont="1" applyFill="1" applyBorder="1" applyAlignment="1">
      <alignment horizontal="center" vertical="center"/>
    </xf>
    <xf numFmtId="0" fontId="14" fillId="3" borderId="4" xfId="9" applyFont="1" applyFill="1" applyBorder="1" applyAlignment="1">
      <alignment horizontal="center" vertical="center"/>
    </xf>
    <xf numFmtId="0" fontId="17" fillId="0" borderId="7" xfId="9" applyFont="1" applyBorder="1" applyAlignment="1">
      <alignment horizontal="left" vertical="center"/>
    </xf>
    <xf numFmtId="0" fontId="17" fillId="0" borderId="8" xfId="9" applyFont="1" applyBorder="1" applyAlignment="1">
      <alignment horizontal="left" vertical="center"/>
    </xf>
    <xf numFmtId="0" fontId="17" fillId="0" borderId="9" xfId="9" applyFont="1" applyBorder="1" applyAlignment="1">
      <alignment horizontal="left" vertical="center"/>
    </xf>
    <xf numFmtId="0" fontId="17" fillId="0" borderId="12" xfId="9" applyFont="1" applyBorder="1" applyAlignment="1">
      <alignment horizontal="left" vertical="center"/>
    </xf>
    <xf numFmtId="0" fontId="17" fillId="0" borderId="13" xfId="9" applyFont="1" applyBorder="1" applyAlignment="1">
      <alignment horizontal="left" vertical="center"/>
    </xf>
    <xf numFmtId="0" fontId="17" fillId="0" borderId="14" xfId="9" applyFont="1" applyBorder="1" applyAlignment="1">
      <alignment horizontal="left" vertical="center"/>
    </xf>
    <xf numFmtId="0" fontId="14" fillId="0" borderId="2" xfId="9" applyFont="1" applyBorder="1" applyAlignment="1">
      <alignment horizontal="center" vertical="center"/>
    </xf>
    <xf numFmtId="0" fontId="14" fillId="0" borderId="4" xfId="9" applyFont="1" applyBorder="1" applyAlignment="1">
      <alignment horizontal="center" vertical="center"/>
    </xf>
    <xf numFmtId="0" fontId="17" fillId="0" borderId="19" xfId="9" applyFont="1" applyBorder="1" applyAlignment="1">
      <alignment horizontal="center" vertical="center" wrapText="1"/>
    </xf>
    <xf numFmtId="0" fontId="17" fillId="0" borderId="20" xfId="9" applyFont="1" applyBorder="1" applyAlignment="1">
      <alignment horizontal="center" vertical="center" wrapText="1"/>
    </xf>
    <xf numFmtId="0" fontId="15" fillId="0" borderId="21" xfId="10" applyFont="1" applyBorder="1" applyAlignment="1">
      <alignment horizontal="center" vertical="center"/>
    </xf>
    <xf numFmtId="0" fontId="14" fillId="0" borderId="25" xfId="12" applyFont="1" applyFill="1" applyBorder="1" applyAlignment="1">
      <alignment horizontal="center" vertical="center"/>
    </xf>
    <xf numFmtId="0" fontId="14" fillId="0" borderId="24" xfId="12" applyFont="1" applyFill="1" applyBorder="1" applyAlignment="1">
      <alignment horizontal="center" vertical="center"/>
    </xf>
    <xf numFmtId="0" fontId="16" fillId="0" borderId="19" xfId="10" applyFont="1" applyBorder="1" applyAlignment="1">
      <alignment horizontal="center" vertical="center" wrapText="1"/>
    </xf>
    <xf numFmtId="0" fontId="16" fillId="0" borderId="20" xfId="10" applyFont="1" applyBorder="1" applyAlignment="1">
      <alignment horizontal="center" vertical="center" wrapText="1"/>
    </xf>
    <xf numFmtId="0" fontId="16" fillId="0" borderId="21" xfId="10" applyFont="1" applyBorder="1" applyAlignment="1">
      <alignment horizontal="center" vertical="center"/>
    </xf>
    <xf numFmtId="0" fontId="4" fillId="4" borderId="29" xfId="7" applyFont="1" applyFill="1" applyBorder="1" applyAlignment="1">
      <alignment horizontal="center" vertical="center"/>
    </xf>
    <xf numFmtId="0" fontId="21" fillId="0" borderId="28" xfId="7" applyFont="1" applyBorder="1" applyAlignment="1">
      <alignment vertical="center"/>
    </xf>
    <xf numFmtId="0" fontId="22" fillId="0" borderId="29" xfId="7" applyFont="1" applyBorder="1" applyAlignment="1">
      <alignment horizontal="center" vertical="center"/>
    </xf>
    <xf numFmtId="0" fontId="21" fillId="0" borderId="51" xfId="7" applyFont="1" applyBorder="1" applyAlignment="1">
      <alignment vertical="center"/>
    </xf>
    <xf numFmtId="0" fontId="21" fillId="0" borderId="60" xfId="7" applyFont="1" applyBorder="1" applyAlignment="1">
      <alignment vertical="center"/>
    </xf>
    <xf numFmtId="0" fontId="21" fillId="0" borderId="50" xfId="7" applyFont="1" applyBorder="1" applyAlignment="1">
      <alignment vertical="center"/>
    </xf>
    <xf numFmtId="0" fontId="4" fillId="0" borderId="46" xfId="7" applyFont="1" applyBorder="1" applyAlignment="1">
      <alignment horizontal="left" vertical="center"/>
    </xf>
    <xf numFmtId="0" fontId="21" fillId="0" borderId="59" xfId="7" applyFont="1" applyBorder="1" applyAlignment="1">
      <alignment vertical="center"/>
    </xf>
    <xf numFmtId="0" fontId="21" fillId="0" borderId="58" xfId="7" applyFont="1" applyBorder="1" applyAlignment="1">
      <alignment vertical="center"/>
    </xf>
    <xf numFmtId="0" fontId="4" fillId="0" borderId="44" xfId="7" applyFont="1" applyBorder="1" applyAlignment="1">
      <alignment horizontal="left" vertical="center"/>
    </xf>
    <xf numFmtId="0" fontId="21" fillId="0" borderId="55" xfId="7" applyFont="1" applyBorder="1" applyAlignment="1">
      <alignment vertical="center"/>
    </xf>
    <xf numFmtId="0" fontId="21" fillId="0" borderId="54" xfId="7" applyFont="1" applyBorder="1" applyAlignment="1">
      <alignment vertical="center"/>
    </xf>
    <xf numFmtId="0" fontId="6" fillId="0" borderId="29" xfId="7" applyFont="1" applyBorder="1" applyAlignment="1">
      <alignment horizontal="center" vertical="center"/>
    </xf>
    <xf numFmtId="0" fontId="4" fillId="0" borderId="47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21" fillId="0" borderId="37" xfId="7" applyFont="1" applyBorder="1" applyAlignment="1">
      <alignment vertical="center"/>
    </xf>
    <xf numFmtId="0" fontId="21" fillId="0" borderId="33" xfId="7" applyFont="1" applyBorder="1" applyAlignment="1">
      <alignment vertical="center"/>
    </xf>
    <xf numFmtId="0" fontId="17" fillId="0" borderId="46" xfId="7" applyFont="1" applyBorder="1" applyAlignment="1">
      <alignment horizontal="left" vertical="center"/>
    </xf>
    <xf numFmtId="0" fontId="21" fillId="0" borderId="45" xfId="7" applyFont="1" applyBorder="1" applyAlignment="1">
      <alignment vertical="center"/>
    </xf>
    <xf numFmtId="0" fontId="4" fillId="0" borderId="42" xfId="7" applyFont="1" applyBorder="1" applyAlignment="1">
      <alignment horizontal="left" vertical="center"/>
    </xf>
    <xf numFmtId="0" fontId="17" fillId="0" borderId="44" xfId="7" applyFont="1" applyBorder="1" applyAlignment="1">
      <alignment horizontal="left" vertical="center"/>
    </xf>
    <xf numFmtId="0" fontId="17" fillId="0" borderId="42" xfId="7" applyFont="1" applyBorder="1" applyAlignment="1">
      <alignment horizontal="left" vertical="center"/>
    </xf>
    <xf numFmtId="0" fontId="17" fillId="0" borderId="44" xfId="7" applyFont="1" applyBorder="1" applyAlignment="1">
      <alignment vertical="center"/>
    </xf>
    <xf numFmtId="0" fontId="17" fillId="0" borderId="42" xfId="7" applyFont="1" applyBorder="1" applyAlignment="1">
      <alignment vertical="center"/>
    </xf>
    <xf numFmtId="0" fontId="6" fillId="0" borderId="32" xfId="7" applyFont="1" applyBorder="1" applyAlignment="1">
      <alignment horizontal="center" vertical="center"/>
    </xf>
    <xf numFmtId="0" fontId="21" fillId="0" borderId="31" xfId="7" applyFont="1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4" xfId="0" applyBorder="1" applyAlignment="1">
      <alignment vertical="center"/>
    </xf>
    <xf numFmtId="0" fontId="8" fillId="0" borderId="47" xfId="7" applyFont="1" applyBorder="1" applyAlignment="1">
      <alignment horizontal="center" vertical="center" wrapText="1"/>
    </xf>
    <xf numFmtId="0" fontId="8" fillId="0" borderId="37" xfId="7" applyFont="1" applyBorder="1" applyAlignment="1">
      <alignment horizontal="center" vertical="center" wrapText="1"/>
    </xf>
    <xf numFmtId="0" fontId="0" fillId="0" borderId="33" xfId="0" applyBorder="1" applyAlignment="1">
      <alignment vertical="center"/>
    </xf>
    <xf numFmtId="0" fontId="17" fillId="0" borderId="36" xfId="7" applyFont="1" applyBorder="1" applyAlignment="1">
      <alignment horizontal="left" vertical="center"/>
    </xf>
    <xf numFmtId="0" fontId="21" fillId="0" borderId="35" xfId="7" applyFont="1" applyBorder="1" applyAlignment="1">
      <alignment vertical="center"/>
    </xf>
    <xf numFmtId="0" fontId="21" fillId="0" borderId="42" xfId="7" applyFont="1" applyBorder="1" applyAlignment="1">
      <alignment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5" xfId="0" applyBorder="1" applyAlignment="1">
      <alignment vertical="center"/>
    </xf>
    <xf numFmtId="0" fontId="4" fillId="0" borderId="44" xfId="7" applyFont="1" applyBorder="1" applyAlignment="1">
      <alignment vertical="center"/>
    </xf>
    <xf numFmtId="0" fontId="6" fillId="0" borderId="62" xfId="7" applyFont="1" applyBorder="1" applyAlignment="1">
      <alignment horizontal="center" vertical="center"/>
    </xf>
    <xf numFmtId="0" fontId="21" fillId="0" borderId="61" xfId="7" applyFont="1" applyBorder="1" applyAlignment="1">
      <alignment vertical="center"/>
    </xf>
    <xf numFmtId="0" fontId="4" fillId="0" borderId="67" xfId="7" applyFont="1" applyBorder="1" applyAlignment="1">
      <alignment horizontal="left" vertical="center"/>
    </xf>
    <xf numFmtId="0" fontId="4" fillId="0" borderId="66" xfId="7" applyFont="1" applyBorder="1" applyAlignment="1">
      <alignment horizontal="left" vertical="center"/>
    </xf>
    <xf numFmtId="0" fontId="4" fillId="0" borderId="36" xfId="7" applyFont="1" applyBorder="1" applyAlignment="1">
      <alignment horizontal="left" vertical="center"/>
    </xf>
    <xf numFmtId="0" fontId="4" fillId="0" borderId="35" xfId="7" applyFont="1" applyBorder="1" applyAlignment="1">
      <alignment horizontal="left" vertical="center"/>
    </xf>
    <xf numFmtId="0" fontId="4" fillId="0" borderId="55" xfId="7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4" fillId="0" borderId="65" xfId="7" applyFont="1" applyBorder="1" applyAlignment="1">
      <alignment horizontal="left" vertical="center"/>
    </xf>
    <xf numFmtId="0" fontId="4" fillId="0" borderId="56" xfId="7" applyFont="1" applyBorder="1" applyAlignment="1">
      <alignment horizontal="left" vertical="center"/>
    </xf>
    <xf numFmtId="0" fontId="4" fillId="0" borderId="64" xfId="7" applyFont="1" applyBorder="1" applyAlignment="1">
      <alignment horizontal="left" vertical="center"/>
    </xf>
    <xf numFmtId="0" fontId="21" fillId="0" borderId="52" xfId="7" applyFont="1" applyBorder="1" applyAlignment="1">
      <alignment vertical="center"/>
    </xf>
    <xf numFmtId="0" fontId="0" fillId="0" borderId="42" xfId="0" applyBorder="1" applyAlignment="1">
      <alignment horizontal="left" vertical="center"/>
    </xf>
    <xf numFmtId="177" fontId="0" fillId="0" borderId="68" xfId="0" applyNumberFormat="1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</cellXfs>
  <cellStyles count="67">
    <cellStyle name="쉼표 [0]" xfId="6" builtinId="6"/>
    <cellStyle name="쉼표 [0] 2" xfId="5"/>
    <cellStyle name="쉼표 [0] 2 2" xfId="13"/>
    <cellStyle name="표준" xfId="0" builtinId="0"/>
    <cellStyle name="표준 10" xfId="14"/>
    <cellStyle name="표준 10 2" xfId="15"/>
    <cellStyle name="표준 11" xfId="16"/>
    <cellStyle name="표준 11 2" xfId="17"/>
    <cellStyle name="표준 12" xfId="18"/>
    <cellStyle name="표준 12 2" xfId="19"/>
    <cellStyle name="표준 13" xfId="20"/>
    <cellStyle name="표준 13 2" xfId="21"/>
    <cellStyle name="표준 14" xfId="22"/>
    <cellStyle name="표준 14 2" xfId="23"/>
    <cellStyle name="표준 15" xfId="24"/>
    <cellStyle name="표준 15 2" xfId="25"/>
    <cellStyle name="표준 16" xfId="26"/>
    <cellStyle name="표준 16 2" xfId="27"/>
    <cellStyle name="표준 17" xfId="28"/>
    <cellStyle name="표준 17 2" xfId="29"/>
    <cellStyle name="표준 18" xfId="30"/>
    <cellStyle name="표준 18 2" xfId="31"/>
    <cellStyle name="표준 19" xfId="32"/>
    <cellStyle name="표준 19 2" xfId="33"/>
    <cellStyle name="표준 2" xfId="2"/>
    <cellStyle name="표준 2 2" xfId="10"/>
    <cellStyle name="표준 20" xfId="34"/>
    <cellStyle name="표준 20 2" xfId="35"/>
    <cellStyle name="표준 21" xfId="36"/>
    <cellStyle name="표준 21 2" xfId="37"/>
    <cellStyle name="표준 22" xfId="38"/>
    <cellStyle name="표준 22 2" xfId="39"/>
    <cellStyle name="표준 23" xfId="40"/>
    <cellStyle name="표준 23 2" xfId="41"/>
    <cellStyle name="표준 24" xfId="42"/>
    <cellStyle name="표준 24 2" xfId="43"/>
    <cellStyle name="표준 25" xfId="44"/>
    <cellStyle name="표준 25 2" xfId="45"/>
    <cellStyle name="표준 26" xfId="46"/>
    <cellStyle name="표준 26 2" xfId="47"/>
    <cellStyle name="표준 27" xfId="48"/>
    <cellStyle name="표준 27 2" xfId="49"/>
    <cellStyle name="표준 28" xfId="50"/>
    <cellStyle name="표준 28 2" xfId="51"/>
    <cellStyle name="표준 29" xfId="52"/>
    <cellStyle name="표준 29 2" xfId="53"/>
    <cellStyle name="표준 3" xfId="7"/>
    <cellStyle name="표준 30" xfId="54"/>
    <cellStyle name="표준 31" xfId="55"/>
    <cellStyle name="표준 32" xfId="56"/>
    <cellStyle name="표준 4" xfId="8"/>
    <cellStyle name="표준 4 2" xfId="11"/>
    <cellStyle name="표준 5" xfId="57"/>
    <cellStyle name="표준 5 2" xfId="58"/>
    <cellStyle name="표준 6" xfId="59"/>
    <cellStyle name="표준 6 2" xfId="60"/>
    <cellStyle name="표준 7" xfId="61"/>
    <cellStyle name="표준 7 2" xfId="62"/>
    <cellStyle name="표준 8" xfId="63"/>
    <cellStyle name="표준 8 2" xfId="64"/>
    <cellStyle name="표준 9" xfId="65"/>
    <cellStyle name="표준 9 2" xfId="66"/>
    <cellStyle name="표준_1차관실업무추진비(월별경리계용4-4분기)" xfId="1"/>
    <cellStyle name="표준_1차관실업무추진비(월별경리계용4-4분기) 2" xfId="9"/>
    <cellStyle name="표준_1차관실업무추진비사용내역(06년2분기)-2" xfId="4"/>
    <cellStyle name="표준_2006-1분기(경리계용)" xfId="3"/>
    <cellStyle name="표준_2006-1분기(경리계용) 2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opLeftCell="A30" zoomScale="85" zoomScaleNormal="85" workbookViewId="0">
      <selection activeCell="E46" sqref="A1:E46"/>
    </sheetView>
  </sheetViews>
  <sheetFormatPr defaultRowHeight="16.5"/>
  <cols>
    <col min="1" max="1" width="39.375" customWidth="1"/>
    <col min="2" max="2" width="11.625" customWidth="1"/>
    <col min="3" max="3" width="29.5" customWidth="1"/>
    <col min="4" max="4" width="10.875" customWidth="1"/>
    <col min="5" max="5" width="17.625" bestFit="1" customWidth="1"/>
    <col min="7" max="7" width="11.5" bestFit="1" customWidth="1"/>
    <col min="8" max="8" width="9.875" bestFit="1" customWidth="1"/>
  </cols>
  <sheetData>
    <row r="1" spans="1:7" ht="27">
      <c r="A1" s="151" t="s">
        <v>18</v>
      </c>
      <c r="B1" s="152"/>
      <c r="C1" s="152"/>
      <c r="D1" s="152"/>
      <c r="E1" s="153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54" t="s">
        <v>2</v>
      </c>
      <c r="B4" s="155"/>
      <c r="C4" s="156"/>
      <c r="D4" s="5" t="s">
        <v>3</v>
      </c>
      <c r="E4" s="6" t="s">
        <v>4</v>
      </c>
    </row>
    <row r="5" spans="1:7">
      <c r="A5" s="157" t="s">
        <v>14</v>
      </c>
      <c r="B5" s="158"/>
      <c r="C5" s="159"/>
      <c r="D5" s="7">
        <v>15</v>
      </c>
      <c r="E5" s="8">
        <f>E26</f>
        <v>3461500</v>
      </c>
    </row>
    <row r="6" spans="1:7">
      <c r="A6" s="160" t="s">
        <v>5</v>
      </c>
      <c r="B6" s="161"/>
      <c r="C6" s="162"/>
      <c r="D6" s="9">
        <v>19</v>
      </c>
      <c r="E6" s="10">
        <f>E46</f>
        <v>3989550</v>
      </c>
    </row>
    <row r="7" spans="1:7">
      <c r="A7" s="163" t="s">
        <v>6</v>
      </c>
      <c r="B7" s="164"/>
      <c r="C7" s="165"/>
      <c r="D7" s="11">
        <f>D5+D6</f>
        <v>34</v>
      </c>
      <c r="E7" s="12">
        <f>E5+E6</f>
        <v>7451050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1" t="s">
        <v>8</v>
      </c>
      <c r="B10" s="21" t="s">
        <v>9</v>
      </c>
      <c r="C10" s="139" t="s">
        <v>10</v>
      </c>
      <c r="D10" s="139"/>
      <c r="E10" s="21" t="s">
        <v>11</v>
      </c>
    </row>
    <row r="11" spans="1:7" ht="21.75" customHeight="1">
      <c r="A11" s="166" t="s">
        <v>15</v>
      </c>
      <c r="B11" s="14">
        <v>43647</v>
      </c>
      <c r="C11" s="142" t="s">
        <v>19</v>
      </c>
      <c r="D11" s="143"/>
      <c r="E11" s="44">
        <v>199100</v>
      </c>
    </row>
    <row r="12" spans="1:7" ht="21.75" customHeight="1">
      <c r="A12" s="167"/>
      <c r="B12" s="14">
        <v>43648</v>
      </c>
      <c r="C12" s="144" t="s">
        <v>25</v>
      </c>
      <c r="D12" s="145"/>
      <c r="E12" s="44">
        <v>77500</v>
      </c>
    </row>
    <row r="13" spans="1:7" ht="21.75" customHeight="1">
      <c r="A13" s="167"/>
      <c r="B13" s="19">
        <v>43649</v>
      </c>
      <c r="C13" s="146" t="s">
        <v>21</v>
      </c>
      <c r="D13" s="147"/>
      <c r="E13" s="40">
        <v>77900</v>
      </c>
    </row>
    <row r="14" spans="1:7" ht="21.75" customHeight="1">
      <c r="A14" s="167"/>
      <c r="B14" s="19">
        <v>43650</v>
      </c>
      <c r="C14" s="150" t="s">
        <v>21</v>
      </c>
      <c r="D14" s="147"/>
      <c r="E14" s="45">
        <v>186000</v>
      </c>
    </row>
    <row r="15" spans="1:7" ht="21.75" customHeight="1">
      <c r="A15" s="167"/>
      <c r="B15" s="14">
        <v>43654</v>
      </c>
      <c r="C15" s="140" t="s">
        <v>27</v>
      </c>
      <c r="D15" s="141"/>
      <c r="E15" s="46">
        <v>440000</v>
      </c>
    </row>
    <row r="16" spans="1:7" ht="21.75" customHeight="1">
      <c r="A16" s="167"/>
      <c r="B16" s="17">
        <v>43657</v>
      </c>
      <c r="C16" s="148" t="s">
        <v>31</v>
      </c>
      <c r="D16" s="149"/>
      <c r="E16" s="45">
        <v>150000</v>
      </c>
      <c r="G16" s="13"/>
    </row>
    <row r="17" spans="1:8" ht="21.75" customHeight="1">
      <c r="A17" s="167"/>
      <c r="B17" s="14">
        <v>43661</v>
      </c>
      <c r="C17" s="148" t="s">
        <v>34</v>
      </c>
      <c r="D17" s="149"/>
      <c r="E17" s="38">
        <v>212000</v>
      </c>
    </row>
    <row r="18" spans="1:8" ht="21.75" customHeight="1">
      <c r="A18" s="167"/>
      <c r="B18" s="14">
        <v>43662</v>
      </c>
      <c r="C18" s="140" t="s">
        <v>21</v>
      </c>
      <c r="D18" s="143"/>
      <c r="E18" s="38">
        <v>450000</v>
      </c>
    </row>
    <row r="19" spans="1:8" ht="21.75" customHeight="1">
      <c r="A19" s="167"/>
      <c r="B19" s="14">
        <v>43663</v>
      </c>
      <c r="C19" s="140" t="s">
        <v>38</v>
      </c>
      <c r="D19" s="141"/>
      <c r="E19" s="38">
        <v>400000</v>
      </c>
      <c r="H19" s="41">
        <f>7451050-E7</f>
        <v>0</v>
      </c>
    </row>
    <row r="20" spans="1:8" ht="21.75" customHeight="1">
      <c r="A20" s="167"/>
      <c r="B20" s="14">
        <v>43665</v>
      </c>
      <c r="C20" s="140" t="s">
        <v>21</v>
      </c>
      <c r="D20" s="141"/>
      <c r="E20" s="45">
        <v>160000</v>
      </c>
    </row>
    <row r="21" spans="1:8" ht="21.75" customHeight="1">
      <c r="A21" s="167"/>
      <c r="B21" s="37">
        <v>43668</v>
      </c>
      <c r="C21" s="185" t="s">
        <v>40</v>
      </c>
      <c r="D21" s="185"/>
      <c r="E21" s="47">
        <v>103000</v>
      </c>
    </row>
    <row r="22" spans="1:8" ht="21.75" customHeight="1">
      <c r="A22" s="167"/>
      <c r="B22" s="14">
        <v>43669</v>
      </c>
      <c r="C22" s="173" t="s">
        <v>41</v>
      </c>
      <c r="D22" s="173"/>
      <c r="E22" s="38">
        <v>210000</v>
      </c>
    </row>
    <row r="23" spans="1:8" ht="21.75" customHeight="1">
      <c r="A23" s="167"/>
      <c r="B23" s="17">
        <v>43672</v>
      </c>
      <c r="C23" s="177" t="s">
        <v>21</v>
      </c>
      <c r="D23" s="178"/>
      <c r="E23" s="44">
        <v>280000</v>
      </c>
    </row>
    <row r="24" spans="1:8" ht="21.75" customHeight="1">
      <c r="A24" s="167"/>
      <c r="B24" s="17">
        <v>43675</v>
      </c>
      <c r="C24" s="184" t="s">
        <v>45</v>
      </c>
      <c r="D24" s="178"/>
      <c r="E24" s="44">
        <v>310000</v>
      </c>
    </row>
    <row r="25" spans="1:8" ht="21.75" customHeight="1">
      <c r="A25" s="167"/>
      <c r="B25" s="17">
        <v>43677</v>
      </c>
      <c r="C25" s="184" t="s">
        <v>48</v>
      </c>
      <c r="D25" s="178"/>
      <c r="E25" s="44">
        <v>206000</v>
      </c>
    </row>
    <row r="26" spans="1:8" ht="21.75" customHeight="1">
      <c r="A26" s="168"/>
      <c r="B26" s="22" t="s">
        <v>12</v>
      </c>
      <c r="C26" s="175"/>
      <c r="D26" s="176"/>
      <c r="E26" s="16">
        <f>SUM(E11:E25)</f>
        <v>3461500</v>
      </c>
      <c r="G26" s="13"/>
    </row>
    <row r="27" spans="1:8" ht="21.75" customHeight="1">
      <c r="A27" s="169" t="s">
        <v>13</v>
      </c>
      <c r="B27" s="17">
        <v>43648</v>
      </c>
      <c r="C27" s="186" t="s">
        <v>20</v>
      </c>
      <c r="D27" s="186"/>
      <c r="E27" s="15">
        <v>134250</v>
      </c>
    </row>
    <row r="28" spans="1:8" ht="21.75" customHeight="1">
      <c r="A28" s="170"/>
      <c r="B28" s="14">
        <v>43650</v>
      </c>
      <c r="C28" s="182" t="s">
        <v>24</v>
      </c>
      <c r="D28" s="183"/>
      <c r="E28" s="18">
        <v>393000</v>
      </c>
    </row>
    <row r="29" spans="1:8" ht="21.75" customHeight="1">
      <c r="A29" s="170"/>
      <c r="B29" s="17">
        <v>43651</v>
      </c>
      <c r="C29" s="187" t="s">
        <v>23</v>
      </c>
      <c r="D29" s="187"/>
      <c r="E29" s="42">
        <v>103500</v>
      </c>
    </row>
    <row r="30" spans="1:8" ht="21.75" customHeight="1">
      <c r="A30" s="170"/>
      <c r="B30" s="19">
        <v>43651</v>
      </c>
      <c r="C30" s="188" t="s">
        <v>22</v>
      </c>
      <c r="D30" s="180"/>
      <c r="E30" s="15">
        <v>308000</v>
      </c>
    </row>
    <row r="31" spans="1:8" ht="21.75" customHeight="1">
      <c r="A31" s="170"/>
      <c r="B31" s="19">
        <v>43654</v>
      </c>
      <c r="C31" s="174" t="s">
        <v>26</v>
      </c>
      <c r="D31" s="174"/>
      <c r="E31" s="40">
        <v>106000</v>
      </c>
    </row>
    <row r="32" spans="1:8" ht="21.75" customHeight="1">
      <c r="A32" s="170"/>
      <c r="B32" s="14">
        <v>43655</v>
      </c>
      <c r="C32" s="173" t="s">
        <v>28</v>
      </c>
      <c r="D32" s="173"/>
      <c r="E32" s="38">
        <v>57000</v>
      </c>
    </row>
    <row r="33" spans="1:7" ht="21.75" customHeight="1">
      <c r="A33" s="170"/>
      <c r="B33" s="14">
        <v>43656</v>
      </c>
      <c r="C33" s="173" t="s">
        <v>29</v>
      </c>
      <c r="D33" s="173"/>
      <c r="E33" s="38">
        <v>220000</v>
      </c>
      <c r="G33" s="41"/>
    </row>
    <row r="34" spans="1:7" ht="21.75" customHeight="1">
      <c r="A34" s="170"/>
      <c r="B34" s="14">
        <v>43657</v>
      </c>
      <c r="C34" s="179" t="s">
        <v>30</v>
      </c>
      <c r="D34" s="180"/>
      <c r="E34" s="15">
        <v>432000</v>
      </c>
    </row>
    <row r="35" spans="1:7" ht="21.75" customHeight="1">
      <c r="A35" s="170"/>
      <c r="B35" s="17">
        <v>43658</v>
      </c>
      <c r="C35" s="186" t="s">
        <v>32</v>
      </c>
      <c r="D35" s="186"/>
      <c r="E35" s="38">
        <v>150000</v>
      </c>
    </row>
    <row r="36" spans="1:7" ht="21.75" customHeight="1">
      <c r="A36" s="170"/>
      <c r="B36" s="14">
        <v>43661</v>
      </c>
      <c r="C36" s="173" t="s">
        <v>33</v>
      </c>
      <c r="D36" s="173"/>
      <c r="E36" s="38">
        <v>359000</v>
      </c>
      <c r="G36" s="41"/>
    </row>
    <row r="37" spans="1:7" ht="21.75" customHeight="1">
      <c r="A37" s="170"/>
      <c r="B37" s="14">
        <v>43662</v>
      </c>
      <c r="C37" s="172" t="s">
        <v>35</v>
      </c>
      <c r="D37" s="149"/>
      <c r="E37" s="38">
        <v>167200</v>
      </c>
      <c r="G37" s="41"/>
    </row>
    <row r="38" spans="1:7" ht="21.75" customHeight="1">
      <c r="A38" s="170"/>
      <c r="B38" s="14">
        <v>43664</v>
      </c>
      <c r="C38" s="172" t="s">
        <v>36</v>
      </c>
      <c r="D38" s="149"/>
      <c r="E38" s="38">
        <v>140000</v>
      </c>
      <c r="G38" s="41"/>
    </row>
    <row r="39" spans="1:7" ht="21.75" customHeight="1">
      <c r="A39" s="170"/>
      <c r="B39" s="14">
        <v>43664</v>
      </c>
      <c r="C39" s="172" t="s">
        <v>37</v>
      </c>
      <c r="D39" s="149"/>
      <c r="E39" s="38">
        <v>256000</v>
      </c>
      <c r="G39" s="41"/>
    </row>
    <row r="40" spans="1:7" ht="21.75" customHeight="1">
      <c r="A40" s="170"/>
      <c r="B40" s="14">
        <v>43665</v>
      </c>
      <c r="C40" s="172" t="s">
        <v>39</v>
      </c>
      <c r="D40" s="149"/>
      <c r="E40" s="39">
        <v>252000</v>
      </c>
    </row>
    <row r="41" spans="1:7" ht="21.75" customHeight="1">
      <c r="A41" s="170"/>
      <c r="B41" s="14">
        <v>76542</v>
      </c>
      <c r="C41" s="172" t="s">
        <v>42</v>
      </c>
      <c r="D41" s="149"/>
      <c r="E41" s="39">
        <v>72000</v>
      </c>
    </row>
    <row r="42" spans="1:7" ht="21.75" customHeight="1">
      <c r="A42" s="170"/>
      <c r="B42" s="14">
        <v>43670</v>
      </c>
      <c r="C42" s="172" t="s">
        <v>43</v>
      </c>
      <c r="D42" s="149"/>
      <c r="E42" s="39">
        <v>243000</v>
      </c>
    </row>
    <row r="43" spans="1:7" ht="21.75" customHeight="1">
      <c r="A43" s="170"/>
      <c r="B43" s="14">
        <v>43675</v>
      </c>
      <c r="C43" s="172" t="s">
        <v>44</v>
      </c>
      <c r="D43" s="149"/>
      <c r="E43" s="39">
        <v>280000</v>
      </c>
    </row>
    <row r="44" spans="1:7" ht="21.75" customHeight="1">
      <c r="A44" s="170"/>
      <c r="B44" s="14">
        <v>43676</v>
      </c>
      <c r="C44" s="172" t="s">
        <v>46</v>
      </c>
      <c r="D44" s="149"/>
      <c r="E44" s="39">
        <v>75000</v>
      </c>
    </row>
    <row r="45" spans="1:7" ht="21.75" customHeight="1">
      <c r="A45" s="170"/>
      <c r="B45" s="14">
        <v>43677</v>
      </c>
      <c r="C45" s="172" t="s">
        <v>47</v>
      </c>
      <c r="D45" s="149"/>
      <c r="E45" s="39">
        <v>241600</v>
      </c>
    </row>
    <row r="46" spans="1:7" ht="21.75" customHeight="1">
      <c r="A46" s="171"/>
      <c r="B46" s="34" t="s">
        <v>12</v>
      </c>
      <c r="C46" s="181"/>
      <c r="D46" s="181"/>
      <c r="E46" s="16">
        <f>SUM(E27:E45)</f>
        <v>3989550</v>
      </c>
    </row>
    <row r="47" spans="1:7">
      <c r="A47" s="30"/>
      <c r="B47" s="31"/>
      <c r="C47" s="32"/>
      <c r="D47" s="32"/>
      <c r="E47" s="33"/>
    </row>
    <row r="48" spans="1:7">
      <c r="A48" s="24"/>
      <c r="B48" s="25"/>
      <c r="C48" s="26"/>
      <c r="D48" s="26"/>
      <c r="E48" s="27"/>
    </row>
    <row r="49" spans="1:5">
      <c r="A49" s="24"/>
      <c r="B49" s="25"/>
      <c r="C49" s="26"/>
      <c r="D49" s="26"/>
      <c r="E49" s="27"/>
    </row>
    <row r="50" spans="1:5">
      <c r="A50" s="24"/>
      <c r="B50" s="25"/>
      <c r="C50" s="26"/>
      <c r="D50" s="26"/>
      <c r="E50" s="27"/>
    </row>
    <row r="51" spans="1:5">
      <c r="A51" s="24"/>
      <c r="B51" s="25"/>
      <c r="C51" s="26"/>
      <c r="D51" s="26"/>
      <c r="E51" s="27"/>
    </row>
    <row r="52" spans="1:5">
      <c r="A52" s="24"/>
      <c r="B52" s="28"/>
      <c r="C52" s="28"/>
      <c r="D52" s="28"/>
      <c r="E52" s="29"/>
    </row>
  </sheetData>
  <mergeCells count="44">
    <mergeCell ref="C21:D21"/>
    <mergeCell ref="C41:D41"/>
    <mergeCell ref="C42:D42"/>
    <mergeCell ref="C45:D45"/>
    <mergeCell ref="C38:D38"/>
    <mergeCell ref="C39:D39"/>
    <mergeCell ref="C27:D27"/>
    <mergeCell ref="C29:D29"/>
    <mergeCell ref="C30:D30"/>
    <mergeCell ref="C35:D35"/>
    <mergeCell ref="C37:D37"/>
    <mergeCell ref="C43:D43"/>
    <mergeCell ref="A11:A26"/>
    <mergeCell ref="A27:A46"/>
    <mergeCell ref="C40:D40"/>
    <mergeCell ref="C32:D32"/>
    <mergeCell ref="C31:D31"/>
    <mergeCell ref="C26:D26"/>
    <mergeCell ref="C23:D23"/>
    <mergeCell ref="C33:D33"/>
    <mergeCell ref="C36:D36"/>
    <mergeCell ref="C34:D34"/>
    <mergeCell ref="C46:D46"/>
    <mergeCell ref="C28:D28"/>
    <mergeCell ref="C22:D22"/>
    <mergeCell ref="C24:D24"/>
    <mergeCell ref="C25:D25"/>
    <mergeCell ref="C44:D44"/>
    <mergeCell ref="A1:E1"/>
    <mergeCell ref="A4:C4"/>
    <mergeCell ref="A5:C5"/>
    <mergeCell ref="A6:C6"/>
    <mergeCell ref="A7:C7"/>
    <mergeCell ref="C10:D10"/>
    <mergeCell ref="C20:D20"/>
    <mergeCell ref="C11:D11"/>
    <mergeCell ref="C12:D12"/>
    <mergeCell ref="C13:D13"/>
    <mergeCell ref="C15:D15"/>
    <mergeCell ref="C16:D16"/>
    <mergeCell ref="C14:D14"/>
    <mergeCell ref="C17:D17"/>
    <mergeCell ref="C18:D18"/>
    <mergeCell ref="C19:D19"/>
  </mergeCells>
  <phoneticPr fontId="3" type="noConversion"/>
  <pageMargins left="0.74805557727813721" right="0.74805557727813721" top="0.98430556058883667" bottom="0.98430556058883667" header="0.51180553436279297" footer="0.51180553436279297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topLeftCell="A7" zoomScale="85" zoomScaleNormal="85" workbookViewId="0">
      <selection activeCell="L35" sqref="L35"/>
    </sheetView>
  </sheetViews>
  <sheetFormatPr defaultRowHeight="16.5"/>
  <cols>
    <col min="1" max="1" width="39.375" customWidth="1"/>
    <col min="2" max="2" width="13.25" bestFit="1" customWidth="1"/>
    <col min="3" max="3" width="29.5" customWidth="1"/>
    <col min="4" max="4" width="7.875" bestFit="1" customWidth="1"/>
    <col min="5" max="5" width="14.5" bestFit="1" customWidth="1"/>
    <col min="7" max="7" width="9.875" bestFit="1" customWidth="1"/>
  </cols>
  <sheetData>
    <row r="1" spans="1:5" ht="27">
      <c r="A1" s="151" t="s">
        <v>49</v>
      </c>
      <c r="B1" s="152"/>
      <c r="C1" s="152"/>
      <c r="D1" s="152"/>
      <c r="E1" s="153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4" t="s">
        <v>2</v>
      </c>
      <c r="B4" s="155"/>
      <c r="C4" s="156"/>
      <c r="D4" s="5" t="s">
        <v>3</v>
      </c>
      <c r="E4" s="6" t="s">
        <v>4</v>
      </c>
    </row>
    <row r="5" spans="1:5">
      <c r="A5" s="157" t="s">
        <v>14</v>
      </c>
      <c r="B5" s="158"/>
      <c r="C5" s="159"/>
      <c r="D5" s="7">
        <v>13</v>
      </c>
      <c r="E5" s="8">
        <f>E24</f>
        <v>2295500</v>
      </c>
    </row>
    <row r="6" spans="1:5">
      <c r="A6" s="160" t="s">
        <v>5</v>
      </c>
      <c r="B6" s="161"/>
      <c r="C6" s="162"/>
      <c r="D6" s="9">
        <v>11</v>
      </c>
      <c r="E6" s="10">
        <f>E36</f>
        <v>2897000</v>
      </c>
    </row>
    <row r="7" spans="1:5">
      <c r="A7" s="163" t="s">
        <v>6</v>
      </c>
      <c r="B7" s="164"/>
      <c r="C7" s="165"/>
      <c r="D7" s="11">
        <f>D5+D6</f>
        <v>24</v>
      </c>
      <c r="E7" s="12">
        <f>E5+E6</f>
        <v>5192500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 ht="21.75" customHeight="1">
      <c r="A10" s="137" t="s">
        <v>8</v>
      </c>
      <c r="B10" s="137" t="s">
        <v>9</v>
      </c>
      <c r="C10" s="139" t="s">
        <v>10</v>
      </c>
      <c r="D10" s="139"/>
      <c r="E10" s="137" t="s">
        <v>11</v>
      </c>
    </row>
    <row r="11" spans="1:5" ht="21.75" customHeight="1">
      <c r="A11" s="166" t="s">
        <v>15</v>
      </c>
      <c r="B11" s="14">
        <v>43679</v>
      </c>
      <c r="C11" s="190" t="s">
        <v>50</v>
      </c>
      <c r="D11" s="141"/>
      <c r="E11" s="15">
        <v>112500</v>
      </c>
    </row>
    <row r="12" spans="1:5" ht="21.75" customHeight="1">
      <c r="A12" s="167"/>
      <c r="B12" s="14">
        <v>43682</v>
      </c>
      <c r="C12" s="197" t="s">
        <v>52</v>
      </c>
      <c r="D12" s="198"/>
      <c r="E12" s="15">
        <v>130000</v>
      </c>
    </row>
    <row r="13" spans="1:5" ht="21.75" customHeight="1">
      <c r="A13" s="167"/>
      <c r="B13" s="17">
        <v>43683</v>
      </c>
      <c r="C13" s="190" t="s">
        <v>51</v>
      </c>
      <c r="D13" s="141"/>
      <c r="E13" s="15">
        <v>85000</v>
      </c>
    </row>
    <row r="14" spans="1:5" ht="21.75" customHeight="1">
      <c r="A14" s="167"/>
      <c r="B14" s="14">
        <v>43684</v>
      </c>
      <c r="C14" s="182" t="s">
        <v>54</v>
      </c>
      <c r="D14" s="183"/>
      <c r="E14" s="18">
        <v>120000</v>
      </c>
    </row>
    <row r="15" spans="1:5" ht="21.75" customHeight="1">
      <c r="A15" s="167"/>
      <c r="B15" s="17">
        <v>43689</v>
      </c>
      <c r="C15" s="190" t="s">
        <v>56</v>
      </c>
      <c r="D15" s="191"/>
      <c r="E15" s="20">
        <v>215000</v>
      </c>
    </row>
    <row r="16" spans="1:5" ht="21.75" customHeight="1">
      <c r="A16" s="167"/>
      <c r="B16" s="17">
        <v>43690</v>
      </c>
      <c r="C16" s="189" t="s">
        <v>58</v>
      </c>
      <c r="D16" s="141"/>
      <c r="E16" s="20">
        <v>99000</v>
      </c>
    </row>
    <row r="17" spans="1:12" ht="21.75" customHeight="1">
      <c r="A17" s="167"/>
      <c r="B17" s="17">
        <v>43691</v>
      </c>
      <c r="C17" s="190" t="s">
        <v>59</v>
      </c>
      <c r="D17" s="191"/>
      <c r="E17" s="18">
        <v>450000</v>
      </c>
    </row>
    <row r="18" spans="1:12" ht="21.75" customHeight="1">
      <c r="A18" s="167"/>
      <c r="B18" s="17">
        <v>43693</v>
      </c>
      <c r="C18" s="182" t="s">
        <v>60</v>
      </c>
      <c r="D18" s="183"/>
      <c r="E18" s="18">
        <v>185000</v>
      </c>
    </row>
    <row r="19" spans="1:12" ht="21.75" customHeight="1">
      <c r="A19" s="167"/>
      <c r="B19" s="17">
        <v>43696</v>
      </c>
      <c r="C19" s="174" t="s">
        <v>61</v>
      </c>
      <c r="D19" s="174"/>
      <c r="E19" s="18">
        <v>267000</v>
      </c>
    </row>
    <row r="20" spans="1:12" ht="21.75" customHeight="1">
      <c r="A20" s="167"/>
      <c r="B20" s="19">
        <v>43700</v>
      </c>
      <c r="C20" s="194" t="s">
        <v>65</v>
      </c>
      <c r="D20" s="195"/>
      <c r="E20" s="51">
        <v>200000</v>
      </c>
    </row>
    <row r="21" spans="1:12" ht="21.75" customHeight="1">
      <c r="A21" s="167"/>
      <c r="B21" s="19">
        <v>43704</v>
      </c>
      <c r="C21" s="194" t="s">
        <v>67</v>
      </c>
      <c r="D21" s="195"/>
      <c r="E21" s="20">
        <v>90000</v>
      </c>
    </row>
    <row r="22" spans="1:12" ht="21.75" customHeight="1">
      <c r="A22" s="167"/>
      <c r="B22" s="19">
        <v>43707</v>
      </c>
      <c r="C22" s="146" t="s">
        <v>71</v>
      </c>
      <c r="D22" s="147"/>
      <c r="E22" s="20">
        <v>76000</v>
      </c>
    </row>
    <row r="23" spans="1:12" ht="21.75" customHeight="1">
      <c r="A23" s="167"/>
      <c r="B23" s="17">
        <v>43707</v>
      </c>
      <c r="C23" s="190" t="s">
        <v>72</v>
      </c>
      <c r="D23" s="191"/>
      <c r="E23" s="20">
        <v>266000</v>
      </c>
    </row>
    <row r="24" spans="1:12" ht="21.75" customHeight="1">
      <c r="A24" s="168"/>
      <c r="B24" s="138" t="s">
        <v>12</v>
      </c>
      <c r="C24" s="192"/>
      <c r="D24" s="193"/>
      <c r="E24" s="16">
        <f>SUM(E11:E23)</f>
        <v>2295500</v>
      </c>
    </row>
    <row r="25" spans="1:12" ht="21.75" customHeight="1">
      <c r="A25" s="169" t="s">
        <v>13</v>
      </c>
      <c r="B25" s="14">
        <v>43683</v>
      </c>
      <c r="C25" s="173" t="s">
        <v>55</v>
      </c>
      <c r="D25" s="186"/>
      <c r="E25" s="52">
        <v>193000</v>
      </c>
      <c r="J25" s="36"/>
      <c r="K25" s="196"/>
      <c r="L25" s="196"/>
    </row>
    <row r="26" spans="1:12" ht="21.75" customHeight="1">
      <c r="A26" s="170"/>
      <c r="B26" s="17">
        <v>43686</v>
      </c>
      <c r="C26" s="187" t="s">
        <v>53</v>
      </c>
      <c r="D26" s="187"/>
      <c r="E26" s="288">
        <v>300000</v>
      </c>
      <c r="G26" s="41"/>
    </row>
    <row r="27" spans="1:12" ht="21.75" customHeight="1">
      <c r="A27" s="170"/>
      <c r="B27" s="19">
        <v>43689</v>
      </c>
      <c r="C27" s="174" t="s">
        <v>57</v>
      </c>
      <c r="D27" s="174"/>
      <c r="E27" s="44">
        <v>157000</v>
      </c>
    </row>
    <row r="28" spans="1:12" ht="21.75" customHeight="1">
      <c r="A28" s="170"/>
      <c r="B28" s="17">
        <v>43691</v>
      </c>
      <c r="C28" s="187" t="s">
        <v>70</v>
      </c>
      <c r="D28" s="187"/>
      <c r="E28" s="44">
        <v>395000</v>
      </c>
    </row>
    <row r="29" spans="1:12" ht="21.75" customHeight="1">
      <c r="A29" s="170"/>
      <c r="B29" s="19">
        <v>43696</v>
      </c>
      <c r="C29" s="182" t="s">
        <v>62</v>
      </c>
      <c r="D29" s="183"/>
      <c r="E29" s="45">
        <v>326000</v>
      </c>
    </row>
    <row r="30" spans="1:12" ht="21.75" customHeight="1">
      <c r="A30" s="170"/>
      <c r="B30" s="19">
        <v>43697</v>
      </c>
      <c r="C30" s="174" t="s">
        <v>63</v>
      </c>
      <c r="D30" s="174"/>
      <c r="E30" s="45">
        <v>396000</v>
      </c>
    </row>
    <row r="31" spans="1:12" ht="21.75" customHeight="1">
      <c r="A31" s="170"/>
      <c r="B31" s="19">
        <v>43698</v>
      </c>
      <c r="C31" s="174" t="s">
        <v>90</v>
      </c>
      <c r="D31" s="174"/>
      <c r="E31" s="45">
        <v>343000</v>
      </c>
    </row>
    <row r="32" spans="1:12" ht="21.75" customHeight="1">
      <c r="A32" s="170"/>
      <c r="B32" s="19">
        <v>43699</v>
      </c>
      <c r="C32" s="174" t="s">
        <v>64</v>
      </c>
      <c r="D32" s="174"/>
      <c r="E32" s="45">
        <v>251000</v>
      </c>
    </row>
    <row r="33" spans="1:5" ht="21.75" customHeight="1">
      <c r="A33" s="170"/>
      <c r="B33" s="19">
        <v>43700</v>
      </c>
      <c r="C33" s="174" t="s">
        <v>66</v>
      </c>
      <c r="D33" s="174"/>
      <c r="E33" s="44">
        <v>135000</v>
      </c>
    </row>
    <row r="34" spans="1:5" ht="21.75" customHeight="1">
      <c r="A34" s="170"/>
      <c r="B34" s="43">
        <v>43705</v>
      </c>
      <c r="C34" s="185" t="s">
        <v>68</v>
      </c>
      <c r="D34" s="185"/>
      <c r="E34" s="44">
        <v>224000</v>
      </c>
    </row>
    <row r="35" spans="1:5" ht="21.75" customHeight="1">
      <c r="A35" s="170"/>
      <c r="B35" s="43">
        <v>43706</v>
      </c>
      <c r="C35" s="174" t="s">
        <v>69</v>
      </c>
      <c r="D35" s="174"/>
      <c r="E35" s="45">
        <v>177000</v>
      </c>
    </row>
    <row r="36" spans="1:5" ht="21.75" customHeight="1">
      <c r="A36" s="171"/>
      <c r="B36" s="136" t="s">
        <v>12</v>
      </c>
      <c r="C36" s="289"/>
      <c r="D36" s="290"/>
      <c r="E36" s="16">
        <f>SUM(E25:E35)</f>
        <v>2897000</v>
      </c>
    </row>
    <row r="40" spans="1:5">
      <c r="E40" s="23"/>
    </row>
  </sheetData>
  <mergeCells count="35">
    <mergeCell ref="A11:A24"/>
    <mergeCell ref="C11:D11"/>
    <mergeCell ref="C13:D13"/>
    <mergeCell ref="K25:L25"/>
    <mergeCell ref="C27:D27"/>
    <mergeCell ref="C36:D36"/>
    <mergeCell ref="C33:D33"/>
    <mergeCell ref="C35:D35"/>
    <mergeCell ref="C34:D34"/>
    <mergeCell ref="C12:D12"/>
    <mergeCell ref="C10:D10"/>
    <mergeCell ref="C16:D16"/>
    <mergeCell ref="C15:D15"/>
    <mergeCell ref="C24:D24"/>
    <mergeCell ref="C17:D17"/>
    <mergeCell ref="C20:D20"/>
    <mergeCell ref="C23:D23"/>
    <mergeCell ref="C21:D21"/>
    <mergeCell ref="C22:D22"/>
    <mergeCell ref="C14:D14"/>
    <mergeCell ref="A25:A36"/>
    <mergeCell ref="C18:D18"/>
    <mergeCell ref="C29:D29"/>
    <mergeCell ref="A1:E1"/>
    <mergeCell ref="A4:C4"/>
    <mergeCell ref="A5:C5"/>
    <mergeCell ref="A6:C6"/>
    <mergeCell ref="A7:C7"/>
    <mergeCell ref="C25:D25"/>
    <mergeCell ref="C26:D26"/>
    <mergeCell ref="C28:D28"/>
    <mergeCell ref="C19:D19"/>
    <mergeCell ref="C30:D30"/>
    <mergeCell ref="C31:D31"/>
    <mergeCell ref="C32:D32"/>
  </mergeCells>
  <phoneticPr fontId="3" type="noConversion"/>
  <pageMargins left="0.74805557727813721" right="0.74805557727813721" top="0.98430556058883667" bottom="0.98430556058883667" header="0.51180553436279297" footer="0.51180553436279297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zoomScaleNormal="100" workbookViewId="0">
      <selection activeCell="E59" sqref="E59"/>
    </sheetView>
  </sheetViews>
  <sheetFormatPr defaultRowHeight="16.5"/>
  <cols>
    <col min="1" max="1" width="39.5" customWidth="1"/>
    <col min="2" max="2" width="18.5" customWidth="1"/>
    <col min="3" max="3" width="27.75" customWidth="1"/>
    <col min="4" max="4" width="9.375" customWidth="1"/>
    <col min="5" max="5" width="22.125" customWidth="1"/>
  </cols>
  <sheetData>
    <row r="1" spans="1:5" ht="27">
      <c r="A1" s="151" t="s">
        <v>73</v>
      </c>
      <c r="B1" s="152"/>
      <c r="C1" s="152"/>
      <c r="D1" s="152"/>
      <c r="E1" s="153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4" t="s">
        <v>2</v>
      </c>
      <c r="B4" s="155"/>
      <c r="C4" s="156"/>
      <c r="D4" s="5" t="s">
        <v>3</v>
      </c>
      <c r="E4" s="6" t="s">
        <v>4</v>
      </c>
    </row>
    <row r="5" spans="1:5">
      <c r="A5" s="157" t="s">
        <v>14</v>
      </c>
      <c r="B5" s="158"/>
      <c r="C5" s="159"/>
      <c r="D5" s="7">
        <v>10</v>
      </c>
      <c r="E5" s="8">
        <f>E21</f>
        <v>2663606</v>
      </c>
    </row>
    <row r="6" spans="1:5">
      <c r="A6" s="160" t="s">
        <v>5</v>
      </c>
      <c r="B6" s="161"/>
      <c r="C6" s="162"/>
      <c r="D6" s="9">
        <v>15</v>
      </c>
      <c r="E6" s="10">
        <f>E37</f>
        <v>4018720</v>
      </c>
    </row>
    <row r="7" spans="1:5">
      <c r="A7" s="163" t="s">
        <v>6</v>
      </c>
      <c r="B7" s="164"/>
      <c r="C7" s="165"/>
      <c r="D7" s="11">
        <f>D5+D6</f>
        <v>25</v>
      </c>
      <c r="E7" s="12">
        <f>E5+E6</f>
        <v>6682326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49" t="s">
        <v>8</v>
      </c>
      <c r="B10" s="49" t="s">
        <v>9</v>
      </c>
      <c r="C10" s="139" t="s">
        <v>10</v>
      </c>
      <c r="D10" s="139"/>
      <c r="E10" s="49" t="s">
        <v>11</v>
      </c>
    </row>
    <row r="11" spans="1:5">
      <c r="A11" s="166" t="s">
        <v>16</v>
      </c>
      <c r="B11" s="17">
        <v>43710</v>
      </c>
      <c r="C11" s="173" t="s">
        <v>76</v>
      </c>
      <c r="D11" s="200"/>
      <c r="E11" s="38">
        <v>102600</v>
      </c>
    </row>
    <row r="12" spans="1:5">
      <c r="A12" s="167"/>
      <c r="B12" s="14">
        <v>43711</v>
      </c>
      <c r="C12" s="188" t="s">
        <v>75</v>
      </c>
      <c r="D12" s="203"/>
      <c r="E12" s="53">
        <v>207200</v>
      </c>
    </row>
    <row r="13" spans="1:5">
      <c r="A13" s="167"/>
      <c r="B13" s="19">
        <v>43713</v>
      </c>
      <c r="C13" s="173" t="s">
        <v>76</v>
      </c>
      <c r="D13" s="200"/>
      <c r="E13" s="45">
        <v>226000</v>
      </c>
    </row>
    <row r="14" spans="1:5">
      <c r="A14" s="167"/>
      <c r="B14" s="14">
        <v>43714</v>
      </c>
      <c r="C14" s="179" t="s">
        <v>79</v>
      </c>
      <c r="D14" s="203"/>
      <c r="E14" s="38">
        <v>46320</v>
      </c>
    </row>
    <row r="15" spans="1:5">
      <c r="A15" s="167"/>
      <c r="B15" s="17">
        <v>43727</v>
      </c>
      <c r="C15" s="179" t="s">
        <v>88</v>
      </c>
      <c r="D15" s="179"/>
      <c r="E15" s="44">
        <v>260400</v>
      </c>
    </row>
    <row r="16" spans="1:5">
      <c r="A16" s="167"/>
      <c r="B16" s="14">
        <v>43728</v>
      </c>
      <c r="C16" s="179" t="s">
        <v>89</v>
      </c>
      <c r="D16" s="203"/>
      <c r="E16" s="38">
        <v>155000</v>
      </c>
    </row>
    <row r="17" spans="1:5">
      <c r="A17" s="167"/>
      <c r="B17" s="14">
        <v>43728</v>
      </c>
      <c r="C17" s="179" t="s">
        <v>60</v>
      </c>
      <c r="D17" s="179"/>
      <c r="E17" s="45">
        <v>389200</v>
      </c>
    </row>
    <row r="18" spans="1:5">
      <c r="A18" s="167"/>
      <c r="B18" s="14">
        <v>43731</v>
      </c>
      <c r="C18" s="179" t="s">
        <v>91</v>
      </c>
      <c r="D18" s="179"/>
      <c r="E18" s="38">
        <v>717574</v>
      </c>
    </row>
    <row r="19" spans="1:5">
      <c r="A19" s="167"/>
      <c r="B19" s="14">
        <v>43732</v>
      </c>
      <c r="C19" s="179" t="s">
        <v>92</v>
      </c>
      <c r="D19" s="179"/>
      <c r="E19" s="38">
        <v>242912</v>
      </c>
    </row>
    <row r="20" spans="1:5">
      <c r="A20" s="167"/>
      <c r="B20" s="19">
        <v>43735</v>
      </c>
      <c r="C20" s="205" t="s">
        <v>93</v>
      </c>
      <c r="D20" s="205"/>
      <c r="E20" s="38">
        <v>316400</v>
      </c>
    </row>
    <row r="21" spans="1:5">
      <c r="A21" s="168"/>
      <c r="B21" s="50" t="s">
        <v>12</v>
      </c>
      <c r="C21" s="204"/>
      <c r="D21" s="204"/>
      <c r="E21" s="16">
        <f>SUM(E11:E20)</f>
        <v>2663606</v>
      </c>
    </row>
    <row r="22" spans="1:5">
      <c r="A22" s="169" t="s">
        <v>97</v>
      </c>
      <c r="B22" s="17">
        <v>43710</v>
      </c>
      <c r="C22" s="199" t="s">
        <v>78</v>
      </c>
      <c r="D22" s="199"/>
      <c r="E22" s="18">
        <v>390000</v>
      </c>
    </row>
    <row r="23" spans="1:5">
      <c r="A23" s="170"/>
      <c r="B23" s="14">
        <v>43712</v>
      </c>
      <c r="C23" s="179" t="s">
        <v>77</v>
      </c>
      <c r="D23" s="203"/>
      <c r="E23" s="15">
        <v>210000</v>
      </c>
    </row>
    <row r="24" spans="1:5">
      <c r="A24" s="170"/>
      <c r="B24" s="17">
        <v>43713</v>
      </c>
      <c r="C24" s="187" t="s">
        <v>74</v>
      </c>
      <c r="D24" s="187"/>
      <c r="E24" s="18">
        <v>290000</v>
      </c>
    </row>
    <row r="25" spans="1:5">
      <c r="A25" s="170"/>
      <c r="B25" s="54">
        <v>43717</v>
      </c>
      <c r="C25" s="201" t="s">
        <v>80</v>
      </c>
      <c r="D25" s="202"/>
      <c r="E25" s="55">
        <v>160000</v>
      </c>
    </row>
    <row r="26" spans="1:5">
      <c r="A26" s="170"/>
      <c r="B26" s="54">
        <v>43718</v>
      </c>
      <c r="C26" s="201" t="s">
        <v>82</v>
      </c>
      <c r="D26" s="202"/>
      <c r="E26" s="55">
        <v>145200</v>
      </c>
    </row>
    <row r="27" spans="1:5">
      <c r="A27" s="170"/>
      <c r="B27" s="17">
        <v>43718</v>
      </c>
      <c r="C27" s="173" t="s">
        <v>81</v>
      </c>
      <c r="D27" s="173"/>
      <c r="E27" s="20">
        <v>478000</v>
      </c>
    </row>
    <row r="28" spans="1:5">
      <c r="A28" s="170"/>
      <c r="B28" s="17">
        <v>43719</v>
      </c>
      <c r="C28" s="173" t="s">
        <v>83</v>
      </c>
      <c r="D28" s="173"/>
      <c r="E28" s="20">
        <v>300000</v>
      </c>
    </row>
    <row r="29" spans="1:5">
      <c r="A29" s="170"/>
      <c r="B29" s="17">
        <v>43724</v>
      </c>
      <c r="C29" s="173" t="s">
        <v>96</v>
      </c>
      <c r="D29" s="173"/>
      <c r="E29" s="20">
        <v>165000</v>
      </c>
    </row>
    <row r="30" spans="1:5">
      <c r="A30" s="170"/>
      <c r="B30" s="17">
        <v>43725</v>
      </c>
      <c r="C30" s="172" t="s">
        <v>84</v>
      </c>
      <c r="D30" s="149"/>
      <c r="E30" s="20">
        <v>112000</v>
      </c>
    </row>
    <row r="31" spans="1:5">
      <c r="A31" s="170"/>
      <c r="B31" s="17">
        <v>43725</v>
      </c>
      <c r="C31" s="172" t="s">
        <v>85</v>
      </c>
      <c r="D31" s="149"/>
      <c r="E31" s="20">
        <v>415000</v>
      </c>
    </row>
    <row r="32" spans="1:5">
      <c r="A32" s="170"/>
      <c r="B32" s="17">
        <v>43726</v>
      </c>
      <c r="C32" s="172" t="s">
        <v>86</v>
      </c>
      <c r="D32" s="149"/>
      <c r="E32" s="20">
        <v>225000</v>
      </c>
    </row>
    <row r="33" spans="1:5">
      <c r="A33" s="170"/>
      <c r="B33" s="17">
        <v>43727</v>
      </c>
      <c r="C33" s="172" t="s">
        <v>87</v>
      </c>
      <c r="D33" s="149"/>
      <c r="E33" s="20">
        <v>250000</v>
      </c>
    </row>
    <row r="34" spans="1:5">
      <c r="A34" s="170"/>
      <c r="B34" s="17">
        <v>43732</v>
      </c>
      <c r="C34" s="172" t="s">
        <v>94</v>
      </c>
      <c r="D34" s="149"/>
      <c r="E34" s="35">
        <v>476142</v>
      </c>
    </row>
    <row r="35" spans="1:5">
      <c r="A35" s="170"/>
      <c r="B35" s="17">
        <v>43733</v>
      </c>
      <c r="C35" s="172" t="s">
        <v>95</v>
      </c>
      <c r="D35" s="149"/>
      <c r="E35" s="35">
        <v>132378</v>
      </c>
    </row>
    <row r="36" spans="1:5">
      <c r="A36" s="170"/>
      <c r="B36" s="17">
        <v>43738</v>
      </c>
      <c r="C36" s="172" t="s">
        <v>90</v>
      </c>
      <c r="D36" s="149"/>
      <c r="E36" s="35">
        <v>270000</v>
      </c>
    </row>
    <row r="37" spans="1:5">
      <c r="A37" s="171"/>
      <c r="B37" s="48" t="s">
        <v>17</v>
      </c>
      <c r="C37" s="181"/>
      <c r="D37" s="181"/>
      <c r="E37" s="16">
        <f>SUM(E22:E36)</f>
        <v>4018720</v>
      </c>
    </row>
  </sheetData>
  <mergeCells count="35">
    <mergeCell ref="C10:D10"/>
    <mergeCell ref="C12:D12"/>
    <mergeCell ref="A1:E1"/>
    <mergeCell ref="A4:C4"/>
    <mergeCell ref="A5:C5"/>
    <mergeCell ref="A6:C6"/>
    <mergeCell ref="A7:C7"/>
    <mergeCell ref="C15:D15"/>
    <mergeCell ref="C17:D17"/>
    <mergeCell ref="C18:D18"/>
    <mergeCell ref="C19:D19"/>
    <mergeCell ref="C20:D20"/>
    <mergeCell ref="A22:A37"/>
    <mergeCell ref="C22:D22"/>
    <mergeCell ref="C13:D13"/>
    <mergeCell ref="C37:D37"/>
    <mergeCell ref="C11:D11"/>
    <mergeCell ref="C24:D24"/>
    <mergeCell ref="C28:D28"/>
    <mergeCell ref="C29:D29"/>
    <mergeCell ref="C27:D27"/>
    <mergeCell ref="C25:D25"/>
    <mergeCell ref="C26:D26"/>
    <mergeCell ref="C14:D14"/>
    <mergeCell ref="A11:A21"/>
    <mergeCell ref="C21:D21"/>
    <mergeCell ref="C23:D23"/>
    <mergeCell ref="C16:D16"/>
    <mergeCell ref="C30:D30"/>
    <mergeCell ref="C31:D31"/>
    <mergeCell ref="C32:D32"/>
    <mergeCell ref="C33:D33"/>
    <mergeCell ref="C36:D36"/>
    <mergeCell ref="C34:D34"/>
    <mergeCell ref="C35:D35"/>
  </mergeCells>
  <phoneticPr fontId="3" type="noConversion"/>
  <pageMargins left="0.74805557727813721" right="0.74805557727813721" top="0.98430556058883667" bottom="0.98430556058883667" header="0.51180553436279297" footer="0.51180553436279297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opLeftCell="A5" zoomScale="130" zoomScaleNormal="130" zoomScaleSheetLayoutView="75" workbookViewId="0">
      <selection activeCell="E59" sqref="E59"/>
    </sheetView>
  </sheetViews>
  <sheetFormatPr defaultColWidth="9.75" defaultRowHeight="13.5"/>
  <cols>
    <col min="1" max="2" width="19.125" style="56" customWidth="1"/>
    <col min="3" max="3" width="23.375" style="56" customWidth="1"/>
    <col min="4" max="5" width="19.125" style="56" customWidth="1"/>
    <col min="6" max="16384" width="9.75" style="56"/>
  </cols>
  <sheetData>
    <row r="1" spans="1:5" ht="27">
      <c r="A1" s="212" t="s">
        <v>142</v>
      </c>
      <c r="B1" s="213"/>
      <c r="C1" s="213"/>
      <c r="D1" s="213"/>
      <c r="E1" s="214"/>
    </row>
    <row r="2" spans="1:5">
      <c r="A2" s="67"/>
      <c r="B2" s="69"/>
      <c r="C2" s="68"/>
      <c r="D2" s="68"/>
      <c r="E2" s="67"/>
    </row>
    <row r="3" spans="1:5" ht="22.5">
      <c r="A3" s="70" t="s">
        <v>0</v>
      </c>
      <c r="B3" s="69"/>
      <c r="C3" s="68"/>
      <c r="D3" s="68"/>
      <c r="E3" s="78" t="s">
        <v>1</v>
      </c>
    </row>
    <row r="4" spans="1:5">
      <c r="A4" s="215" t="s">
        <v>2</v>
      </c>
      <c r="B4" s="216"/>
      <c r="C4" s="217"/>
      <c r="D4" s="77" t="s">
        <v>3</v>
      </c>
      <c r="E4" s="76" t="s">
        <v>4</v>
      </c>
    </row>
    <row r="5" spans="1:5">
      <c r="A5" s="218" t="s">
        <v>141</v>
      </c>
      <c r="B5" s="219"/>
      <c r="C5" s="220"/>
      <c r="D5" s="74">
        <f>COUNTA(E11:E28)</f>
        <v>18</v>
      </c>
      <c r="E5" s="75">
        <f>E29</f>
        <v>1700092</v>
      </c>
    </row>
    <row r="6" spans="1:5">
      <c r="A6" s="221" t="s">
        <v>5</v>
      </c>
      <c r="B6" s="222"/>
      <c r="C6" s="223"/>
      <c r="D6" s="74">
        <f>COUNTA(E30:E40)</f>
        <v>11</v>
      </c>
      <c r="E6" s="73">
        <f>E41</f>
        <v>2006200</v>
      </c>
    </row>
    <row r="7" spans="1:5">
      <c r="A7" s="210" t="s">
        <v>6</v>
      </c>
      <c r="B7" s="224"/>
      <c r="C7" s="225"/>
      <c r="D7" s="72">
        <f>SUM(D5:D6)</f>
        <v>29</v>
      </c>
      <c r="E7" s="71">
        <f>E42</f>
        <v>3706292</v>
      </c>
    </row>
    <row r="8" spans="1:5">
      <c r="A8" s="67"/>
      <c r="B8" s="69"/>
      <c r="C8" s="68"/>
      <c r="D8" s="68"/>
      <c r="E8" s="67"/>
    </row>
    <row r="9" spans="1:5" ht="22.5">
      <c r="A9" s="70" t="s">
        <v>7</v>
      </c>
      <c r="B9" s="69"/>
      <c r="C9" s="68"/>
      <c r="D9" s="68"/>
      <c r="E9" s="67"/>
    </row>
    <row r="10" spans="1:5">
      <c r="A10" s="66" t="s">
        <v>8</v>
      </c>
      <c r="B10" s="66" t="s">
        <v>9</v>
      </c>
      <c r="C10" s="208" t="s">
        <v>10</v>
      </c>
      <c r="D10" s="209"/>
      <c r="E10" s="66" t="s">
        <v>11</v>
      </c>
    </row>
    <row r="11" spans="1:5">
      <c r="A11" s="226" t="s">
        <v>140</v>
      </c>
      <c r="B11" s="63" t="s">
        <v>139</v>
      </c>
      <c r="C11" s="62" t="s">
        <v>138</v>
      </c>
      <c r="D11" s="61"/>
      <c r="E11" s="60">
        <v>41142</v>
      </c>
    </row>
    <row r="12" spans="1:5">
      <c r="A12" s="227"/>
      <c r="B12" s="63" t="s">
        <v>114</v>
      </c>
      <c r="C12" s="64" t="s">
        <v>124</v>
      </c>
      <c r="D12" s="61"/>
      <c r="E12" s="60">
        <v>41900</v>
      </c>
    </row>
    <row r="13" spans="1:5">
      <c r="A13" s="227"/>
      <c r="B13" s="63" t="s">
        <v>136</v>
      </c>
      <c r="C13" s="62" t="s">
        <v>137</v>
      </c>
      <c r="D13" s="61"/>
      <c r="E13" s="60">
        <v>108000</v>
      </c>
    </row>
    <row r="14" spans="1:5">
      <c r="A14" s="227"/>
      <c r="B14" s="63" t="s">
        <v>136</v>
      </c>
      <c r="C14" s="62" t="s">
        <v>135</v>
      </c>
      <c r="D14" s="61"/>
      <c r="E14" s="60">
        <v>154000</v>
      </c>
    </row>
    <row r="15" spans="1:5">
      <c r="A15" s="227"/>
      <c r="B15" s="63" t="s">
        <v>134</v>
      </c>
      <c r="C15" s="62" t="s">
        <v>133</v>
      </c>
      <c r="D15" s="61"/>
      <c r="E15" s="60">
        <v>64800</v>
      </c>
    </row>
    <row r="16" spans="1:5">
      <c r="A16" s="227"/>
      <c r="B16" s="63" t="s">
        <v>110</v>
      </c>
      <c r="C16" s="62" t="s">
        <v>131</v>
      </c>
      <c r="D16" s="61"/>
      <c r="E16" s="60">
        <v>41400</v>
      </c>
    </row>
    <row r="17" spans="1:5">
      <c r="A17" s="227"/>
      <c r="B17" s="63" t="s">
        <v>108</v>
      </c>
      <c r="C17" s="62" t="s">
        <v>132</v>
      </c>
      <c r="D17" s="61"/>
      <c r="E17" s="60">
        <v>43000</v>
      </c>
    </row>
    <row r="18" spans="1:5">
      <c r="A18" s="227"/>
      <c r="B18" s="63" t="s">
        <v>106</v>
      </c>
      <c r="C18" s="62" t="s">
        <v>131</v>
      </c>
      <c r="D18" s="61"/>
      <c r="E18" s="60">
        <v>120000</v>
      </c>
    </row>
    <row r="19" spans="1:5">
      <c r="A19" s="227"/>
      <c r="B19" s="63" t="s">
        <v>104</v>
      </c>
      <c r="C19" s="62" t="s">
        <v>130</v>
      </c>
      <c r="D19" s="61"/>
      <c r="E19" s="60">
        <v>28050</v>
      </c>
    </row>
    <row r="20" spans="1:5">
      <c r="A20" s="227"/>
      <c r="B20" s="63" t="s">
        <v>129</v>
      </c>
      <c r="C20" s="62" t="s">
        <v>128</v>
      </c>
      <c r="D20" s="61"/>
      <c r="E20" s="60">
        <v>81400</v>
      </c>
    </row>
    <row r="21" spans="1:5">
      <c r="A21" s="227"/>
      <c r="B21" s="63" t="s">
        <v>102</v>
      </c>
      <c r="C21" s="64" t="s">
        <v>124</v>
      </c>
      <c r="D21" s="61"/>
      <c r="E21" s="60">
        <v>180000</v>
      </c>
    </row>
    <row r="22" spans="1:5">
      <c r="A22" s="227"/>
      <c r="B22" s="63" t="s">
        <v>102</v>
      </c>
      <c r="C22" s="64" t="s">
        <v>124</v>
      </c>
      <c r="D22" s="61"/>
      <c r="E22" s="60">
        <v>174000</v>
      </c>
    </row>
    <row r="23" spans="1:5">
      <c r="A23" s="227"/>
      <c r="B23" s="63" t="s">
        <v>126</v>
      </c>
      <c r="C23" s="62" t="s">
        <v>127</v>
      </c>
      <c r="D23" s="61"/>
      <c r="E23" s="60">
        <v>39100</v>
      </c>
    </row>
    <row r="24" spans="1:5">
      <c r="A24" s="227"/>
      <c r="B24" s="63" t="s">
        <v>126</v>
      </c>
      <c r="C24" s="62" t="s">
        <v>125</v>
      </c>
      <c r="D24" s="61"/>
      <c r="E24" s="60">
        <v>78000</v>
      </c>
    </row>
    <row r="25" spans="1:5">
      <c r="A25" s="227"/>
      <c r="B25" s="63" t="s">
        <v>100</v>
      </c>
      <c r="C25" s="64" t="s">
        <v>124</v>
      </c>
      <c r="D25" s="61"/>
      <c r="E25" s="60">
        <v>20700</v>
      </c>
    </row>
    <row r="26" spans="1:5">
      <c r="A26" s="226"/>
      <c r="B26" s="63" t="s">
        <v>122</v>
      </c>
      <c r="C26" s="62" t="s">
        <v>123</v>
      </c>
      <c r="D26" s="61"/>
      <c r="E26" s="60">
        <v>224000</v>
      </c>
    </row>
    <row r="27" spans="1:5">
      <c r="A27" s="226"/>
      <c r="B27" s="63" t="s">
        <v>122</v>
      </c>
      <c r="C27" s="62" t="s">
        <v>121</v>
      </c>
      <c r="D27" s="61"/>
      <c r="E27" s="60">
        <v>54000</v>
      </c>
    </row>
    <row r="28" spans="1:5">
      <c r="A28" s="226"/>
      <c r="B28" s="63" t="s">
        <v>122</v>
      </c>
      <c r="C28" s="62" t="s">
        <v>121</v>
      </c>
      <c r="D28" s="61"/>
      <c r="E28" s="60">
        <v>206600</v>
      </c>
    </row>
    <row r="29" spans="1:5">
      <c r="A29" s="228"/>
      <c r="B29" s="65" t="s">
        <v>12</v>
      </c>
      <c r="C29" s="229"/>
      <c r="D29" s="230"/>
      <c r="E29" s="58">
        <f>SUM(E11:E28)</f>
        <v>1700092</v>
      </c>
    </row>
    <row r="30" spans="1:5">
      <c r="A30" s="231" t="s">
        <v>120</v>
      </c>
      <c r="B30" s="63" t="s">
        <v>119</v>
      </c>
      <c r="C30" s="62" t="s">
        <v>118</v>
      </c>
      <c r="D30" s="61"/>
      <c r="E30" s="60">
        <v>147000</v>
      </c>
    </row>
    <row r="31" spans="1:5">
      <c r="A31" s="232"/>
      <c r="B31" s="63" t="s">
        <v>117</v>
      </c>
      <c r="C31" s="64" t="s">
        <v>101</v>
      </c>
      <c r="D31" s="61"/>
      <c r="E31" s="60">
        <v>116000</v>
      </c>
    </row>
    <row r="32" spans="1:5">
      <c r="A32" s="232"/>
      <c r="B32" s="63" t="s">
        <v>116</v>
      </c>
      <c r="C32" s="62" t="s">
        <v>115</v>
      </c>
      <c r="D32" s="61"/>
      <c r="E32" s="60">
        <v>210000</v>
      </c>
    </row>
    <row r="33" spans="1:5">
      <c r="A33" s="232"/>
      <c r="B33" s="63" t="s">
        <v>114</v>
      </c>
      <c r="C33" s="62" t="s">
        <v>113</v>
      </c>
      <c r="D33" s="61"/>
      <c r="E33" s="60">
        <v>116000</v>
      </c>
    </row>
    <row r="34" spans="1:5">
      <c r="A34" s="231"/>
      <c r="B34" s="63" t="s">
        <v>112</v>
      </c>
      <c r="C34" s="62" t="s">
        <v>111</v>
      </c>
      <c r="D34" s="61"/>
      <c r="E34" s="60">
        <v>354000</v>
      </c>
    </row>
    <row r="35" spans="1:5">
      <c r="A35" s="231"/>
      <c r="B35" s="63" t="s">
        <v>110</v>
      </c>
      <c r="C35" s="62" t="s">
        <v>109</v>
      </c>
      <c r="D35" s="61"/>
      <c r="E35" s="60">
        <v>228000</v>
      </c>
    </row>
    <row r="36" spans="1:5">
      <c r="A36" s="231"/>
      <c r="B36" s="63" t="s">
        <v>108</v>
      </c>
      <c r="C36" s="62" t="s">
        <v>107</v>
      </c>
      <c r="D36" s="61"/>
      <c r="E36" s="60">
        <v>278000</v>
      </c>
    </row>
    <row r="37" spans="1:5">
      <c r="A37" s="232"/>
      <c r="B37" s="63" t="s">
        <v>106</v>
      </c>
      <c r="C37" s="62" t="s">
        <v>105</v>
      </c>
      <c r="D37" s="61"/>
      <c r="E37" s="60">
        <v>137000</v>
      </c>
    </row>
    <row r="38" spans="1:5">
      <c r="A38" s="232"/>
      <c r="B38" s="63" t="s">
        <v>104</v>
      </c>
      <c r="C38" s="62" t="s">
        <v>103</v>
      </c>
      <c r="D38" s="61"/>
      <c r="E38" s="60">
        <v>98000</v>
      </c>
    </row>
    <row r="39" spans="1:5">
      <c r="A39" s="232"/>
      <c r="B39" s="63" t="s">
        <v>102</v>
      </c>
      <c r="C39" s="62" t="s">
        <v>101</v>
      </c>
      <c r="D39" s="61"/>
      <c r="E39" s="60">
        <v>144200</v>
      </c>
    </row>
    <row r="40" spans="1:5">
      <c r="A40" s="232"/>
      <c r="B40" s="63" t="s">
        <v>100</v>
      </c>
      <c r="C40" s="62" t="s">
        <v>99</v>
      </c>
      <c r="D40" s="61"/>
      <c r="E40" s="60">
        <v>178000</v>
      </c>
    </row>
    <row r="41" spans="1:5">
      <c r="A41" s="233"/>
      <c r="B41" s="59" t="s">
        <v>12</v>
      </c>
      <c r="C41" s="206"/>
      <c r="D41" s="207"/>
      <c r="E41" s="58">
        <f>SUM(E30:E40)</f>
        <v>2006200</v>
      </c>
    </row>
    <row r="42" spans="1:5">
      <c r="A42" s="210" t="s">
        <v>98</v>
      </c>
      <c r="B42" s="211"/>
      <c r="C42" s="210"/>
      <c r="D42" s="211"/>
      <c r="E42" s="57">
        <f>SUM(E29+E41)</f>
        <v>3706292</v>
      </c>
    </row>
  </sheetData>
  <mergeCells count="12">
    <mergeCell ref="C41:D41"/>
    <mergeCell ref="C10:D10"/>
    <mergeCell ref="A42:B42"/>
    <mergeCell ref="C42:D42"/>
    <mergeCell ref="A1:E1"/>
    <mergeCell ref="A4:C4"/>
    <mergeCell ref="A5:C5"/>
    <mergeCell ref="A6:C6"/>
    <mergeCell ref="A7:C7"/>
    <mergeCell ref="A11:A29"/>
    <mergeCell ref="C29:D29"/>
    <mergeCell ref="A30:A41"/>
  </mergeCells>
  <phoneticPr fontId="3" type="noConversion"/>
  <pageMargins left="0.74805557727813721" right="0.74805557727813721" top="0.98430556058883667" bottom="0.98430556058883667" header="0.51180553436279297" footer="0.51180553436279297"/>
  <pageSetup paperSize="9"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opLeftCell="A5" zoomScale="80" zoomScaleNormal="80" zoomScaleSheetLayoutView="75" workbookViewId="0">
      <selection activeCell="E59" sqref="E59"/>
    </sheetView>
  </sheetViews>
  <sheetFormatPr defaultColWidth="9.75" defaultRowHeight="13.5"/>
  <cols>
    <col min="1" max="2" width="19.125" style="56" customWidth="1"/>
    <col min="3" max="3" width="23.375" style="56" customWidth="1"/>
    <col min="4" max="5" width="19.125" style="56" customWidth="1"/>
    <col min="6" max="16384" width="9.75" style="56"/>
  </cols>
  <sheetData>
    <row r="1" spans="1:5" ht="27">
      <c r="A1" s="212" t="s">
        <v>186</v>
      </c>
      <c r="B1" s="213"/>
      <c r="C1" s="213"/>
      <c r="D1" s="213"/>
      <c r="E1" s="214"/>
    </row>
    <row r="2" spans="1:5">
      <c r="A2" s="67"/>
      <c r="B2" s="69"/>
      <c r="C2" s="68"/>
      <c r="D2" s="68"/>
      <c r="E2" s="67"/>
    </row>
    <row r="3" spans="1:5" ht="22.5">
      <c r="A3" s="70" t="s">
        <v>0</v>
      </c>
      <c r="B3" s="69"/>
      <c r="C3" s="68"/>
      <c r="D3" s="68"/>
      <c r="E3" s="78" t="s">
        <v>1</v>
      </c>
    </row>
    <row r="4" spans="1:5">
      <c r="A4" s="215" t="s">
        <v>2</v>
      </c>
      <c r="B4" s="216"/>
      <c r="C4" s="217"/>
      <c r="D4" s="77" t="s">
        <v>3</v>
      </c>
      <c r="E4" s="76" t="s">
        <v>4</v>
      </c>
    </row>
    <row r="5" spans="1:5">
      <c r="A5" s="218" t="s">
        <v>141</v>
      </c>
      <c r="B5" s="219"/>
      <c r="C5" s="220"/>
      <c r="D5" s="74">
        <f>COUNTA(E11:E32)</f>
        <v>22</v>
      </c>
      <c r="E5" s="75">
        <f>E33</f>
        <v>2501892</v>
      </c>
    </row>
    <row r="6" spans="1:5">
      <c r="A6" s="221" t="s">
        <v>5</v>
      </c>
      <c r="B6" s="222"/>
      <c r="C6" s="223"/>
      <c r="D6" s="74">
        <f>COUNTA(E34:E40)</f>
        <v>7</v>
      </c>
      <c r="E6" s="73">
        <f>E41</f>
        <v>1705500</v>
      </c>
    </row>
    <row r="7" spans="1:5">
      <c r="A7" s="210" t="s">
        <v>6</v>
      </c>
      <c r="B7" s="224"/>
      <c r="C7" s="225"/>
      <c r="D7" s="72">
        <f>SUM(D5:D6)</f>
        <v>29</v>
      </c>
      <c r="E7" s="71">
        <f>E42</f>
        <v>4207392</v>
      </c>
    </row>
    <row r="8" spans="1:5">
      <c r="A8" s="67"/>
      <c r="B8" s="69"/>
      <c r="C8" s="68"/>
      <c r="D8" s="68"/>
      <c r="E8" s="67"/>
    </row>
    <row r="9" spans="1:5" ht="22.5">
      <c r="A9" s="70" t="s">
        <v>7</v>
      </c>
      <c r="B9" s="69"/>
      <c r="C9" s="68"/>
      <c r="D9" s="68"/>
      <c r="E9" s="67"/>
    </row>
    <row r="10" spans="1:5">
      <c r="A10" s="66" t="s">
        <v>8</v>
      </c>
      <c r="B10" s="66" t="s">
        <v>9</v>
      </c>
      <c r="C10" s="208" t="s">
        <v>10</v>
      </c>
      <c r="D10" s="209"/>
      <c r="E10" s="66" t="s">
        <v>11</v>
      </c>
    </row>
    <row r="11" spans="1:5">
      <c r="A11" s="226" t="s">
        <v>140</v>
      </c>
      <c r="B11" s="63" t="s">
        <v>185</v>
      </c>
      <c r="C11" s="79" t="s">
        <v>184</v>
      </c>
      <c r="D11" s="61"/>
      <c r="E11" s="60">
        <v>41142</v>
      </c>
    </row>
    <row r="12" spans="1:5">
      <c r="A12" s="227"/>
      <c r="B12" s="63" t="s">
        <v>183</v>
      </c>
      <c r="C12" s="79" t="s">
        <v>162</v>
      </c>
      <c r="D12" s="61"/>
      <c r="E12" s="60">
        <v>41900</v>
      </c>
    </row>
    <row r="13" spans="1:5">
      <c r="A13" s="227"/>
      <c r="B13" s="63" t="s">
        <v>183</v>
      </c>
      <c r="C13" s="79" t="s">
        <v>182</v>
      </c>
      <c r="D13" s="61"/>
      <c r="E13" s="60">
        <v>108000</v>
      </c>
    </row>
    <row r="14" spans="1:5">
      <c r="A14" s="227"/>
      <c r="B14" s="63" t="s">
        <v>153</v>
      </c>
      <c r="C14" s="79" t="s">
        <v>181</v>
      </c>
      <c r="D14" s="61"/>
      <c r="E14" s="60">
        <v>154000</v>
      </c>
    </row>
    <row r="15" spans="1:5">
      <c r="A15" s="227"/>
      <c r="B15" s="63" t="s">
        <v>151</v>
      </c>
      <c r="C15" s="79" t="s">
        <v>180</v>
      </c>
      <c r="D15" s="61"/>
      <c r="E15" s="60">
        <v>64800</v>
      </c>
    </row>
    <row r="16" spans="1:5">
      <c r="A16" s="227"/>
      <c r="B16" s="63" t="s">
        <v>149</v>
      </c>
      <c r="C16" s="79" t="s">
        <v>179</v>
      </c>
      <c r="D16" s="61"/>
      <c r="E16" s="60">
        <v>41400</v>
      </c>
    </row>
    <row r="17" spans="1:5">
      <c r="A17" s="227"/>
      <c r="B17" s="63" t="s">
        <v>177</v>
      </c>
      <c r="C17" s="79" t="s">
        <v>178</v>
      </c>
      <c r="D17" s="61"/>
      <c r="E17" s="60">
        <v>43000</v>
      </c>
    </row>
    <row r="18" spans="1:5">
      <c r="A18" s="227"/>
      <c r="B18" s="63" t="s">
        <v>177</v>
      </c>
      <c r="C18" s="79" t="s">
        <v>176</v>
      </c>
      <c r="D18" s="61"/>
      <c r="E18" s="60">
        <v>120000</v>
      </c>
    </row>
    <row r="19" spans="1:5">
      <c r="A19" s="227"/>
      <c r="B19" s="63" t="s">
        <v>175</v>
      </c>
      <c r="C19" s="79" t="s">
        <v>174</v>
      </c>
      <c r="D19" s="61"/>
      <c r="E19" s="60">
        <v>28050</v>
      </c>
    </row>
    <row r="20" spans="1:5">
      <c r="A20" s="227"/>
      <c r="B20" s="63" t="s">
        <v>172</v>
      </c>
      <c r="C20" s="79" t="s">
        <v>173</v>
      </c>
      <c r="D20" s="61"/>
      <c r="E20" s="60">
        <v>81400</v>
      </c>
    </row>
    <row r="21" spans="1:5">
      <c r="A21" s="227"/>
      <c r="B21" s="63" t="s">
        <v>172</v>
      </c>
      <c r="C21" s="79" t="s">
        <v>157</v>
      </c>
      <c r="D21" s="61"/>
      <c r="E21" s="60">
        <v>180000</v>
      </c>
    </row>
    <row r="22" spans="1:5">
      <c r="A22" s="227"/>
      <c r="B22" s="63" t="s">
        <v>171</v>
      </c>
      <c r="C22" s="79" t="s">
        <v>170</v>
      </c>
      <c r="D22" s="61"/>
      <c r="E22" s="60">
        <v>174000</v>
      </c>
    </row>
    <row r="23" spans="1:5">
      <c r="A23" s="227"/>
      <c r="B23" s="63" t="s">
        <v>168</v>
      </c>
      <c r="C23" s="79" t="s">
        <v>169</v>
      </c>
      <c r="D23" s="61"/>
      <c r="E23" s="60">
        <v>39100</v>
      </c>
    </row>
    <row r="24" spans="1:5">
      <c r="A24" s="227"/>
      <c r="B24" s="63" t="s">
        <v>168</v>
      </c>
      <c r="C24" s="79" t="s">
        <v>167</v>
      </c>
      <c r="D24" s="61"/>
      <c r="E24" s="60">
        <v>78000</v>
      </c>
    </row>
    <row r="25" spans="1:5">
      <c r="A25" s="227"/>
      <c r="B25" s="63" t="s">
        <v>166</v>
      </c>
      <c r="C25" s="79" t="s">
        <v>165</v>
      </c>
      <c r="D25" s="61"/>
      <c r="E25" s="60">
        <v>20700</v>
      </c>
    </row>
    <row r="26" spans="1:5">
      <c r="A26" s="226"/>
      <c r="B26" s="63" t="s">
        <v>164</v>
      </c>
      <c r="C26" s="79" t="s">
        <v>163</v>
      </c>
      <c r="D26" s="61"/>
      <c r="E26" s="60">
        <v>224000</v>
      </c>
    </row>
    <row r="27" spans="1:5">
      <c r="A27" s="226"/>
      <c r="B27" s="63" t="s">
        <v>146</v>
      </c>
      <c r="C27" s="79" t="s">
        <v>162</v>
      </c>
      <c r="D27" s="61"/>
      <c r="E27" s="60">
        <v>54000</v>
      </c>
    </row>
    <row r="28" spans="1:5">
      <c r="A28" s="226"/>
      <c r="B28" s="63" t="s">
        <v>146</v>
      </c>
      <c r="C28" s="79" t="s">
        <v>161</v>
      </c>
      <c r="D28" s="61"/>
      <c r="E28" s="60">
        <v>206600</v>
      </c>
    </row>
    <row r="29" spans="1:5">
      <c r="A29" s="227"/>
      <c r="B29" s="63" t="s">
        <v>160</v>
      </c>
      <c r="C29" s="79" t="s">
        <v>159</v>
      </c>
      <c r="D29" s="61"/>
      <c r="E29" s="60">
        <v>288000</v>
      </c>
    </row>
    <row r="30" spans="1:5">
      <c r="A30" s="226"/>
      <c r="B30" s="63" t="s">
        <v>158</v>
      </c>
      <c r="C30" s="79" t="s">
        <v>157</v>
      </c>
      <c r="D30" s="61"/>
      <c r="E30" s="60">
        <v>242000</v>
      </c>
    </row>
    <row r="31" spans="1:5">
      <c r="A31" s="227"/>
      <c r="B31" s="63" t="s">
        <v>144</v>
      </c>
      <c r="C31" s="79" t="s">
        <v>156</v>
      </c>
      <c r="D31" s="61"/>
      <c r="E31" s="60">
        <v>172000</v>
      </c>
    </row>
    <row r="32" spans="1:5">
      <c r="A32" s="226"/>
      <c r="B32" s="63" t="s">
        <v>144</v>
      </c>
      <c r="C32" s="79" t="s">
        <v>155</v>
      </c>
      <c r="D32" s="61"/>
      <c r="E32" s="60">
        <v>99800</v>
      </c>
    </row>
    <row r="33" spans="1:5">
      <c r="A33" s="228"/>
      <c r="B33" s="65" t="s">
        <v>12</v>
      </c>
      <c r="C33" s="229"/>
      <c r="D33" s="230"/>
      <c r="E33" s="58">
        <f>SUM(E11:E32)</f>
        <v>2501892</v>
      </c>
    </row>
    <row r="34" spans="1:5">
      <c r="A34" s="231" t="s">
        <v>120</v>
      </c>
      <c r="B34" s="63" t="s">
        <v>154</v>
      </c>
      <c r="C34" s="79" t="s">
        <v>143</v>
      </c>
      <c r="D34" s="61"/>
      <c r="E34" s="60">
        <v>352000</v>
      </c>
    </row>
    <row r="35" spans="1:5">
      <c r="A35" s="232"/>
      <c r="B35" s="63" t="s">
        <v>153</v>
      </c>
      <c r="C35" s="79" t="s">
        <v>152</v>
      </c>
      <c r="D35" s="61"/>
      <c r="E35" s="60">
        <v>292000</v>
      </c>
    </row>
    <row r="36" spans="1:5">
      <c r="A36" s="232"/>
      <c r="B36" s="63" t="s">
        <v>151</v>
      </c>
      <c r="C36" s="79" t="s">
        <v>150</v>
      </c>
      <c r="D36" s="61"/>
      <c r="E36" s="60">
        <v>71500</v>
      </c>
    </row>
    <row r="37" spans="1:5">
      <c r="A37" s="232"/>
      <c r="B37" s="63" t="s">
        <v>149</v>
      </c>
      <c r="C37" s="79" t="s">
        <v>148</v>
      </c>
      <c r="D37" s="61"/>
      <c r="E37" s="60">
        <v>260000</v>
      </c>
    </row>
    <row r="38" spans="1:5">
      <c r="A38" s="232"/>
      <c r="B38" s="63" t="s">
        <v>147</v>
      </c>
      <c r="C38" s="79" t="s">
        <v>143</v>
      </c>
      <c r="D38" s="61"/>
      <c r="E38" s="60">
        <v>180000</v>
      </c>
    </row>
    <row r="39" spans="1:5">
      <c r="A39" s="232"/>
      <c r="B39" s="63" t="s">
        <v>146</v>
      </c>
      <c r="C39" s="79" t="s">
        <v>145</v>
      </c>
      <c r="D39" s="61"/>
      <c r="E39" s="60">
        <v>152000</v>
      </c>
    </row>
    <row r="40" spans="1:5">
      <c r="A40" s="232"/>
      <c r="B40" s="63" t="s">
        <v>144</v>
      </c>
      <c r="C40" s="79" t="s">
        <v>143</v>
      </c>
      <c r="D40" s="61"/>
      <c r="E40" s="60">
        <v>398000</v>
      </c>
    </row>
    <row r="41" spans="1:5">
      <c r="A41" s="233"/>
      <c r="B41" s="59" t="s">
        <v>12</v>
      </c>
      <c r="C41" s="206"/>
      <c r="D41" s="207"/>
      <c r="E41" s="58">
        <f>SUM(E34:E40)</f>
        <v>1705500</v>
      </c>
    </row>
    <row r="42" spans="1:5">
      <c r="A42" s="210" t="s">
        <v>98</v>
      </c>
      <c r="B42" s="211"/>
      <c r="C42" s="210"/>
      <c r="D42" s="211"/>
      <c r="E42" s="57">
        <f>SUM(E33+E41)</f>
        <v>4207392</v>
      </c>
    </row>
  </sheetData>
  <mergeCells count="12">
    <mergeCell ref="C41:D41"/>
    <mergeCell ref="C10:D10"/>
    <mergeCell ref="A42:B42"/>
    <mergeCell ref="C42:D42"/>
    <mergeCell ref="A1:E1"/>
    <mergeCell ref="A4:C4"/>
    <mergeCell ref="A5:C5"/>
    <mergeCell ref="A6:C6"/>
    <mergeCell ref="A7:C7"/>
    <mergeCell ref="A11:A33"/>
    <mergeCell ref="C33:D33"/>
    <mergeCell ref="A34:A41"/>
  </mergeCells>
  <phoneticPr fontId="3" type="noConversion"/>
  <pageMargins left="0.74805557727813721" right="0.74805557727813721" top="0.98430556058883667" bottom="0.98430556058883667" header="0.51180553436279297" footer="0.51180553436279297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zoomScale="80" zoomScaleNormal="80" zoomScaleSheetLayoutView="75" workbookViewId="0">
      <selection activeCell="E59" sqref="E59"/>
    </sheetView>
  </sheetViews>
  <sheetFormatPr defaultColWidth="9.75" defaultRowHeight="13.5"/>
  <cols>
    <col min="1" max="2" width="15.25" style="56" customWidth="1"/>
    <col min="3" max="3" width="27" style="56" customWidth="1"/>
    <col min="4" max="5" width="15.25" style="56" customWidth="1"/>
    <col min="6" max="16384" width="9.75" style="56"/>
  </cols>
  <sheetData>
    <row r="1" spans="1:5" ht="27">
      <c r="A1" s="212" t="s">
        <v>223</v>
      </c>
      <c r="B1" s="213"/>
      <c r="C1" s="213"/>
      <c r="D1" s="213"/>
      <c r="E1" s="214"/>
    </row>
    <row r="2" spans="1:5">
      <c r="A2" s="67"/>
      <c r="B2" s="69"/>
      <c r="C2" s="68"/>
      <c r="D2" s="68"/>
      <c r="E2" s="67"/>
    </row>
    <row r="3" spans="1:5" ht="22.5">
      <c r="A3" s="70" t="s">
        <v>0</v>
      </c>
      <c r="B3" s="69"/>
      <c r="C3" s="68"/>
      <c r="D3" s="68"/>
      <c r="E3" s="78" t="s">
        <v>1</v>
      </c>
    </row>
    <row r="4" spans="1:5">
      <c r="A4" s="215" t="s">
        <v>2</v>
      </c>
      <c r="B4" s="216"/>
      <c r="C4" s="217"/>
      <c r="D4" s="77" t="s">
        <v>3</v>
      </c>
      <c r="E4" s="76" t="s">
        <v>4</v>
      </c>
    </row>
    <row r="5" spans="1:5">
      <c r="A5" s="218" t="s">
        <v>141</v>
      </c>
      <c r="B5" s="219"/>
      <c r="C5" s="220"/>
      <c r="D5" s="74">
        <f>COUNTA(E11:E26)</f>
        <v>16</v>
      </c>
      <c r="E5" s="75">
        <f>E27</f>
        <v>2820385</v>
      </c>
    </row>
    <row r="6" spans="1:5">
      <c r="A6" s="221" t="s">
        <v>5</v>
      </c>
      <c r="B6" s="222"/>
      <c r="C6" s="223"/>
      <c r="D6" s="74">
        <f>COUNTA(E28:E38)</f>
        <v>11</v>
      </c>
      <c r="E6" s="73">
        <f>E39</f>
        <v>2897000</v>
      </c>
    </row>
    <row r="7" spans="1:5">
      <c r="A7" s="210" t="s">
        <v>6</v>
      </c>
      <c r="B7" s="224"/>
      <c r="C7" s="225"/>
      <c r="D7" s="72">
        <f>SUM(D5:D6)</f>
        <v>27</v>
      </c>
      <c r="E7" s="71">
        <f>E40</f>
        <v>5717385</v>
      </c>
    </row>
    <row r="8" spans="1:5">
      <c r="A8" s="67"/>
      <c r="B8" s="69"/>
      <c r="C8" s="68"/>
      <c r="D8" s="68"/>
      <c r="E8" s="67"/>
    </row>
    <row r="9" spans="1:5" ht="22.5">
      <c r="A9" s="70" t="s">
        <v>7</v>
      </c>
      <c r="B9" s="69"/>
      <c r="C9" s="68"/>
      <c r="D9" s="68"/>
      <c r="E9" s="67"/>
    </row>
    <row r="10" spans="1:5">
      <c r="A10" s="66" t="s">
        <v>8</v>
      </c>
      <c r="B10" s="66" t="s">
        <v>9</v>
      </c>
      <c r="C10" s="208" t="s">
        <v>10</v>
      </c>
      <c r="D10" s="209"/>
      <c r="E10" s="66" t="s">
        <v>11</v>
      </c>
    </row>
    <row r="11" spans="1:5">
      <c r="A11" s="226" t="s">
        <v>140</v>
      </c>
      <c r="B11" s="83" t="s">
        <v>221</v>
      </c>
      <c r="C11" s="82" t="s">
        <v>222</v>
      </c>
      <c r="D11" s="61"/>
      <c r="E11" s="81">
        <v>197058</v>
      </c>
    </row>
    <row r="12" spans="1:5">
      <c r="A12" s="227"/>
      <c r="B12" s="83" t="s">
        <v>221</v>
      </c>
      <c r="C12" s="82" t="s">
        <v>220</v>
      </c>
      <c r="D12" s="61"/>
      <c r="E12" s="81">
        <v>435542</v>
      </c>
    </row>
    <row r="13" spans="1:5">
      <c r="A13" s="227"/>
      <c r="B13" s="83" t="s">
        <v>219</v>
      </c>
      <c r="C13" s="82" t="s">
        <v>218</v>
      </c>
      <c r="D13" s="61"/>
      <c r="E13" s="81">
        <v>171685</v>
      </c>
    </row>
    <row r="14" spans="1:5">
      <c r="A14" s="227"/>
      <c r="B14" s="83" t="s">
        <v>217</v>
      </c>
      <c r="C14" s="82" t="s">
        <v>216</v>
      </c>
      <c r="D14" s="61"/>
      <c r="E14" s="81">
        <v>53200</v>
      </c>
    </row>
    <row r="15" spans="1:5">
      <c r="A15" s="227"/>
      <c r="B15" s="83" t="s">
        <v>213</v>
      </c>
      <c r="C15" s="82" t="s">
        <v>215</v>
      </c>
      <c r="D15" s="61"/>
      <c r="E15" s="81">
        <v>177000</v>
      </c>
    </row>
    <row r="16" spans="1:5">
      <c r="A16" s="227"/>
      <c r="B16" s="83" t="s">
        <v>213</v>
      </c>
      <c r="C16" s="82" t="s">
        <v>214</v>
      </c>
      <c r="D16" s="61"/>
      <c r="E16" s="81">
        <v>64500</v>
      </c>
    </row>
    <row r="17" spans="1:5">
      <c r="A17" s="227"/>
      <c r="B17" s="83" t="s">
        <v>213</v>
      </c>
      <c r="C17" s="82" t="s">
        <v>130</v>
      </c>
      <c r="D17" s="61"/>
      <c r="E17" s="81">
        <v>294000</v>
      </c>
    </row>
    <row r="18" spans="1:5">
      <c r="A18" s="227"/>
      <c r="B18" s="83" t="s">
        <v>212</v>
      </c>
      <c r="C18" s="82" t="s">
        <v>205</v>
      </c>
      <c r="D18" s="61"/>
      <c r="E18" s="81">
        <v>34000</v>
      </c>
    </row>
    <row r="19" spans="1:5">
      <c r="A19" s="227"/>
      <c r="B19" s="83" t="s">
        <v>212</v>
      </c>
      <c r="C19" s="82" t="s">
        <v>211</v>
      </c>
      <c r="D19" s="61"/>
      <c r="E19" s="81">
        <v>145000</v>
      </c>
    </row>
    <row r="20" spans="1:5">
      <c r="A20" s="227"/>
      <c r="B20" s="83" t="s">
        <v>210</v>
      </c>
      <c r="C20" s="82" t="s">
        <v>209</v>
      </c>
      <c r="D20" s="61"/>
      <c r="E20" s="81">
        <v>207000</v>
      </c>
    </row>
    <row r="21" spans="1:5">
      <c r="A21" s="227"/>
      <c r="B21" s="83" t="s">
        <v>194</v>
      </c>
      <c r="C21" s="82" t="s">
        <v>208</v>
      </c>
      <c r="D21" s="61"/>
      <c r="E21" s="81">
        <v>170000</v>
      </c>
    </row>
    <row r="22" spans="1:5">
      <c r="A22" s="227"/>
      <c r="B22" s="83" t="s">
        <v>190</v>
      </c>
      <c r="C22" s="82" t="s">
        <v>207</v>
      </c>
      <c r="D22" s="61"/>
      <c r="E22" s="81">
        <v>145000</v>
      </c>
    </row>
    <row r="23" spans="1:5">
      <c r="A23" s="227"/>
      <c r="B23" s="83" t="s">
        <v>188</v>
      </c>
      <c r="C23" s="82" t="s">
        <v>206</v>
      </c>
      <c r="D23" s="61"/>
      <c r="E23" s="81">
        <v>427000</v>
      </c>
    </row>
    <row r="24" spans="1:5">
      <c r="A24" s="226"/>
      <c r="B24" s="83" t="s">
        <v>197</v>
      </c>
      <c r="C24" s="82" t="s">
        <v>205</v>
      </c>
      <c r="D24" s="61"/>
      <c r="E24" s="81">
        <v>26300</v>
      </c>
    </row>
    <row r="25" spans="1:5">
      <c r="A25" s="227"/>
      <c r="B25" s="83" t="s">
        <v>197</v>
      </c>
      <c r="C25" s="82" t="s">
        <v>204</v>
      </c>
      <c r="D25" s="61"/>
      <c r="E25" s="81">
        <v>190800</v>
      </c>
    </row>
    <row r="26" spans="1:5">
      <c r="A26" s="226"/>
      <c r="B26" s="83" t="s">
        <v>194</v>
      </c>
      <c r="C26" s="82" t="s">
        <v>203</v>
      </c>
      <c r="D26" s="61"/>
      <c r="E26" s="81">
        <v>82300</v>
      </c>
    </row>
    <row r="27" spans="1:5">
      <c r="A27" s="228"/>
      <c r="B27" s="65" t="s">
        <v>12</v>
      </c>
      <c r="C27" s="229"/>
      <c r="D27" s="230"/>
      <c r="E27" s="58">
        <f>SUM(E11:E26)</f>
        <v>2820385</v>
      </c>
    </row>
    <row r="28" spans="1:5">
      <c r="A28" s="231" t="s">
        <v>120</v>
      </c>
      <c r="B28" s="63" t="s">
        <v>201</v>
      </c>
      <c r="C28" s="79" t="s">
        <v>202</v>
      </c>
      <c r="D28" s="61"/>
      <c r="E28" s="60">
        <v>70000</v>
      </c>
    </row>
    <row r="29" spans="1:5">
      <c r="A29" s="232"/>
      <c r="B29" s="63" t="s">
        <v>201</v>
      </c>
      <c r="C29" s="79" t="s">
        <v>195</v>
      </c>
      <c r="D29" s="61"/>
      <c r="E29" s="60">
        <v>273000</v>
      </c>
    </row>
    <row r="30" spans="1:5">
      <c r="A30" s="232"/>
      <c r="B30" s="63" t="s">
        <v>199</v>
      </c>
      <c r="C30" s="79" t="s">
        <v>200</v>
      </c>
      <c r="D30" s="61"/>
      <c r="E30" s="60">
        <v>448000</v>
      </c>
    </row>
    <row r="31" spans="1:5">
      <c r="A31" s="232"/>
      <c r="B31" s="63" t="s">
        <v>199</v>
      </c>
      <c r="C31" s="79" t="s">
        <v>198</v>
      </c>
      <c r="D31" s="61"/>
      <c r="E31" s="60">
        <v>436000</v>
      </c>
    </row>
    <row r="32" spans="1:5">
      <c r="A32" s="232"/>
      <c r="B32" s="63" t="s">
        <v>197</v>
      </c>
      <c r="C32" s="79" t="s">
        <v>195</v>
      </c>
      <c r="D32" s="61"/>
      <c r="E32" s="60">
        <v>271000</v>
      </c>
    </row>
    <row r="33" spans="1:5">
      <c r="A33" s="232"/>
      <c r="B33" s="63" t="s">
        <v>196</v>
      </c>
      <c r="C33" s="79" t="s">
        <v>115</v>
      </c>
      <c r="D33" s="61"/>
      <c r="E33" s="60">
        <v>197000</v>
      </c>
    </row>
    <row r="34" spans="1:5">
      <c r="A34" s="232"/>
      <c r="B34" s="63" t="s">
        <v>196</v>
      </c>
      <c r="C34" s="79" t="s">
        <v>195</v>
      </c>
      <c r="D34" s="61"/>
      <c r="E34" s="60">
        <v>447000</v>
      </c>
    </row>
    <row r="35" spans="1:5">
      <c r="A35" s="232"/>
      <c r="B35" s="63" t="s">
        <v>194</v>
      </c>
      <c r="C35" s="79" t="s">
        <v>193</v>
      </c>
      <c r="D35" s="61"/>
      <c r="E35" s="60">
        <v>255000</v>
      </c>
    </row>
    <row r="36" spans="1:5">
      <c r="A36" s="232"/>
      <c r="B36" s="63" t="s">
        <v>192</v>
      </c>
      <c r="C36" s="79" t="s">
        <v>191</v>
      </c>
      <c r="D36" s="80"/>
      <c r="E36" s="60">
        <v>192000</v>
      </c>
    </row>
    <row r="37" spans="1:5">
      <c r="A37" s="232"/>
      <c r="B37" s="63" t="s">
        <v>190</v>
      </c>
      <c r="C37" s="79" t="s">
        <v>189</v>
      </c>
      <c r="D37" s="61"/>
      <c r="E37" s="60">
        <v>148000</v>
      </c>
    </row>
    <row r="38" spans="1:5">
      <c r="A38" s="232"/>
      <c r="B38" s="63" t="s">
        <v>188</v>
      </c>
      <c r="C38" s="79" t="s">
        <v>187</v>
      </c>
      <c r="D38" s="61"/>
      <c r="E38" s="60">
        <v>160000</v>
      </c>
    </row>
    <row r="39" spans="1:5">
      <c r="A39" s="233"/>
      <c r="B39" s="59" t="s">
        <v>12</v>
      </c>
      <c r="C39" s="206"/>
      <c r="D39" s="207"/>
      <c r="E39" s="58">
        <f>SUM(E28:E38)</f>
        <v>2897000</v>
      </c>
    </row>
    <row r="40" spans="1:5">
      <c r="A40" s="210" t="s">
        <v>98</v>
      </c>
      <c r="B40" s="211"/>
      <c r="C40" s="210"/>
      <c r="D40" s="211"/>
      <c r="E40" s="57">
        <f>SUM(E27+E39)</f>
        <v>5717385</v>
      </c>
    </row>
  </sheetData>
  <mergeCells count="12">
    <mergeCell ref="C10:D10"/>
    <mergeCell ref="A1:E1"/>
    <mergeCell ref="A4:C4"/>
    <mergeCell ref="A5:C5"/>
    <mergeCell ref="A6:C6"/>
    <mergeCell ref="A7:C7"/>
    <mergeCell ref="A11:A27"/>
    <mergeCell ref="C27:D27"/>
    <mergeCell ref="A28:A39"/>
    <mergeCell ref="C39:D39"/>
    <mergeCell ref="A40:B40"/>
    <mergeCell ref="C40:D40"/>
  </mergeCells>
  <phoneticPr fontId="3" type="noConversion"/>
  <pageMargins left="0.74805557727813721" right="0.74805557727813721" top="0.98430556058883667" bottom="0.98430556058883667" header="0.51180553436279297" footer="0.51180553436279297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3"/>
  <sheetViews>
    <sheetView workbookViewId="0">
      <selection activeCell="E59" sqref="E59"/>
    </sheetView>
  </sheetViews>
  <sheetFormatPr defaultColWidth="12.625" defaultRowHeight="15" customHeight="1"/>
  <cols>
    <col min="1" max="1" width="13.625" style="84" customWidth="1"/>
    <col min="2" max="2" width="11.375" style="84" customWidth="1"/>
    <col min="3" max="3" width="15.875" style="84" customWidth="1"/>
    <col min="4" max="4" width="20" style="84" customWidth="1"/>
    <col min="5" max="5" width="13.5" style="84" customWidth="1"/>
    <col min="6" max="26" width="7.625" style="84" customWidth="1"/>
    <col min="27" max="16384" width="12.625" style="84"/>
  </cols>
  <sheetData>
    <row r="1" spans="1:6" ht="16.5" customHeight="1">
      <c r="A1" s="236" t="s">
        <v>244</v>
      </c>
      <c r="B1" s="237"/>
      <c r="C1" s="237"/>
      <c r="D1" s="237"/>
      <c r="E1" s="238"/>
    </row>
    <row r="2" spans="1:6" ht="16.5" customHeight="1">
      <c r="A2" s="108"/>
      <c r="B2" s="109"/>
      <c r="C2" s="108"/>
      <c r="D2" s="108"/>
      <c r="E2" s="108"/>
    </row>
    <row r="3" spans="1:6" ht="16.5" customHeight="1">
      <c r="A3" s="110" t="s">
        <v>0</v>
      </c>
      <c r="B3" s="109"/>
      <c r="C3" s="108"/>
      <c r="D3" s="108"/>
      <c r="E3" s="119" t="s">
        <v>1</v>
      </c>
    </row>
    <row r="4" spans="1:6" ht="16.5" customHeight="1">
      <c r="A4" s="234" t="s">
        <v>2</v>
      </c>
      <c r="B4" s="237"/>
      <c r="C4" s="239"/>
      <c r="D4" s="118" t="s">
        <v>3</v>
      </c>
      <c r="E4" s="117" t="s">
        <v>4</v>
      </c>
    </row>
    <row r="5" spans="1:6" ht="16.5" customHeight="1">
      <c r="A5" s="240" t="s">
        <v>141</v>
      </c>
      <c r="B5" s="241"/>
      <c r="C5" s="242"/>
      <c r="D5" s="116">
        <v>9</v>
      </c>
      <c r="E5" s="115">
        <f>E20</f>
        <v>1999000</v>
      </c>
    </row>
    <row r="6" spans="1:6" ht="16.5" customHeight="1">
      <c r="A6" s="243" t="s">
        <v>5</v>
      </c>
      <c r="B6" s="244"/>
      <c r="C6" s="245"/>
      <c r="D6" s="114">
        <v>11</v>
      </c>
      <c r="E6" s="113">
        <f>E44</f>
        <v>1666000</v>
      </c>
    </row>
    <row r="7" spans="1:6" ht="16.5" customHeight="1">
      <c r="A7" s="246" t="s">
        <v>6</v>
      </c>
      <c r="B7" s="237"/>
      <c r="C7" s="239"/>
      <c r="D7" s="112">
        <f>D5+D6</f>
        <v>20</v>
      </c>
      <c r="E7" s="111">
        <f>E5+E6</f>
        <v>3665000</v>
      </c>
    </row>
    <row r="8" spans="1:6" ht="16.5" customHeight="1">
      <c r="A8" s="108"/>
      <c r="B8" s="109"/>
      <c r="C8" s="108"/>
      <c r="D8" s="108"/>
      <c r="E8" s="108"/>
    </row>
    <row r="9" spans="1:6" ht="16.5" customHeight="1">
      <c r="A9" s="110" t="s">
        <v>7</v>
      </c>
      <c r="B9" s="109"/>
      <c r="C9" s="108"/>
      <c r="D9" s="108"/>
      <c r="E9" s="108"/>
    </row>
    <row r="10" spans="1:6" ht="16.5" customHeight="1">
      <c r="A10" s="107" t="s">
        <v>8</v>
      </c>
      <c r="B10" s="107" t="s">
        <v>9</v>
      </c>
      <c r="C10" s="234" t="s">
        <v>10</v>
      </c>
      <c r="D10" s="235"/>
      <c r="E10" s="107" t="s">
        <v>11</v>
      </c>
    </row>
    <row r="11" spans="1:6" ht="16.5" customHeight="1">
      <c r="A11" s="247" t="s">
        <v>243</v>
      </c>
      <c r="B11" s="103">
        <v>43648</v>
      </c>
      <c r="C11" s="251" t="s">
        <v>237</v>
      </c>
      <c r="D11" s="252"/>
      <c r="E11" s="98">
        <v>74000</v>
      </c>
      <c r="F11" s="88"/>
    </row>
    <row r="12" spans="1:6" ht="16.5" customHeight="1">
      <c r="A12" s="248"/>
      <c r="B12" s="103">
        <v>43649</v>
      </c>
      <c r="C12" s="102" t="s">
        <v>242</v>
      </c>
      <c r="D12" s="101"/>
      <c r="E12" s="93">
        <v>240000</v>
      </c>
      <c r="F12" s="88"/>
    </row>
    <row r="13" spans="1:6" ht="16.5" customHeight="1">
      <c r="A13" s="249"/>
      <c r="B13" s="103">
        <v>43651</v>
      </c>
      <c r="C13" s="243" t="s">
        <v>241</v>
      </c>
      <c r="D13" s="253"/>
      <c r="E13" s="100">
        <v>125000</v>
      </c>
      <c r="F13" s="88"/>
    </row>
    <row r="14" spans="1:6" ht="16.5" customHeight="1">
      <c r="A14" s="249"/>
      <c r="B14" s="103">
        <v>43655</v>
      </c>
      <c r="C14" s="254" t="s">
        <v>240</v>
      </c>
      <c r="D14" s="255"/>
      <c r="E14" s="98">
        <v>149000</v>
      </c>
      <c r="F14" s="88"/>
    </row>
    <row r="15" spans="1:6" ht="16.5" customHeight="1">
      <c r="A15" s="249"/>
      <c r="B15" s="103">
        <v>43656</v>
      </c>
      <c r="C15" s="106" t="s">
        <v>239</v>
      </c>
      <c r="D15" s="96"/>
      <c r="E15" s="98">
        <v>484000</v>
      </c>
      <c r="F15" s="88"/>
    </row>
    <row r="16" spans="1:6" ht="16.5" customHeight="1">
      <c r="A16" s="249"/>
      <c r="B16" s="103">
        <v>43662</v>
      </c>
      <c r="C16" s="256" t="s">
        <v>236</v>
      </c>
      <c r="D16" s="257"/>
      <c r="E16" s="98">
        <v>168000</v>
      </c>
      <c r="F16" s="88"/>
    </row>
    <row r="17" spans="1:6" ht="16.5" customHeight="1">
      <c r="A17" s="249"/>
      <c r="B17" s="99">
        <v>43669</v>
      </c>
      <c r="C17" s="105" t="s">
        <v>238</v>
      </c>
      <c r="D17" s="104"/>
      <c r="E17" s="93">
        <v>270000</v>
      </c>
      <c r="F17" s="88"/>
    </row>
    <row r="18" spans="1:6" ht="16.5" customHeight="1">
      <c r="A18" s="249"/>
      <c r="B18" s="99">
        <v>43672</v>
      </c>
      <c r="C18" s="105" t="s">
        <v>236</v>
      </c>
      <c r="D18" s="104"/>
      <c r="E18" s="93">
        <v>255000</v>
      </c>
      <c r="F18" s="88"/>
    </row>
    <row r="19" spans="1:6" ht="16.5" customHeight="1">
      <c r="A19" s="249"/>
      <c r="B19" s="99">
        <v>43676</v>
      </c>
      <c r="C19" s="105" t="s">
        <v>235</v>
      </c>
      <c r="D19" s="104"/>
      <c r="E19" s="93">
        <v>234000</v>
      </c>
      <c r="F19" s="88"/>
    </row>
    <row r="20" spans="1:6" ht="16.5" customHeight="1">
      <c r="A20" s="250"/>
      <c r="B20" s="87" t="s">
        <v>12</v>
      </c>
      <c r="C20" s="258"/>
      <c r="D20" s="259"/>
      <c r="E20" s="86">
        <f>SUM(E11:E19)</f>
        <v>1999000</v>
      </c>
    </row>
    <row r="21" spans="1:6" ht="16.5" customHeight="1">
      <c r="A21" s="262" t="s">
        <v>234</v>
      </c>
      <c r="B21" s="103">
        <v>43651</v>
      </c>
      <c r="C21" s="251" t="s">
        <v>233</v>
      </c>
      <c r="D21" s="252"/>
      <c r="E21" s="100">
        <v>110000</v>
      </c>
    </row>
    <row r="22" spans="1:6" ht="16.5" customHeight="1">
      <c r="A22" s="263"/>
      <c r="B22" s="103">
        <v>43654</v>
      </c>
      <c r="C22" s="102" t="s">
        <v>232</v>
      </c>
      <c r="D22" s="101"/>
      <c r="E22" s="100">
        <v>145000</v>
      </c>
    </row>
    <row r="23" spans="1:6" ht="16.5" customHeight="1">
      <c r="A23" s="260"/>
      <c r="B23" s="103">
        <v>43663</v>
      </c>
      <c r="C23" s="265" t="s">
        <v>231</v>
      </c>
      <c r="D23" s="266"/>
      <c r="E23" s="100">
        <v>204000</v>
      </c>
      <c r="F23" s="88"/>
    </row>
    <row r="24" spans="1:6" ht="16.5" customHeight="1">
      <c r="A24" s="260"/>
      <c r="B24" s="103">
        <v>43664</v>
      </c>
      <c r="C24" s="102" t="s">
        <v>228</v>
      </c>
      <c r="D24" s="101"/>
      <c r="E24" s="100">
        <v>84000</v>
      </c>
      <c r="F24" s="88"/>
    </row>
    <row r="25" spans="1:6" ht="16.5" customHeight="1">
      <c r="A25" s="260"/>
      <c r="B25" s="103">
        <v>43664</v>
      </c>
      <c r="C25" s="102" t="s">
        <v>230</v>
      </c>
      <c r="D25" s="101"/>
      <c r="E25" s="100">
        <v>198000</v>
      </c>
      <c r="F25" s="88"/>
    </row>
    <row r="26" spans="1:6" ht="16.5" customHeight="1">
      <c r="A26" s="260"/>
      <c r="B26" s="103">
        <v>43668</v>
      </c>
      <c r="C26" s="102" t="s">
        <v>229</v>
      </c>
      <c r="D26" s="101"/>
      <c r="E26" s="100">
        <v>36800</v>
      </c>
      <c r="F26" s="88"/>
    </row>
    <row r="27" spans="1:6" ht="16.5" customHeight="1">
      <c r="A27" s="260"/>
      <c r="B27" s="99">
        <v>43668</v>
      </c>
      <c r="C27" s="254" t="s">
        <v>228</v>
      </c>
      <c r="D27" s="267"/>
      <c r="E27" s="93">
        <v>48200</v>
      </c>
      <c r="F27" s="88"/>
    </row>
    <row r="28" spans="1:6" ht="16.5" customHeight="1">
      <c r="A28" s="260"/>
      <c r="B28" s="99">
        <v>43670</v>
      </c>
      <c r="C28" s="256" t="s">
        <v>227</v>
      </c>
      <c r="D28" s="267"/>
      <c r="E28" s="98">
        <v>320000</v>
      </c>
      <c r="F28" s="88"/>
    </row>
    <row r="29" spans="1:6" ht="16.5" customHeight="1">
      <c r="A29" s="260"/>
      <c r="B29" s="95">
        <v>43676</v>
      </c>
      <c r="C29" s="97" t="s">
        <v>226</v>
      </c>
      <c r="D29" s="96"/>
      <c r="E29" s="93">
        <v>228000</v>
      </c>
      <c r="F29" s="88"/>
    </row>
    <row r="30" spans="1:6" ht="16.5" customHeight="1">
      <c r="A30" s="260"/>
      <c r="B30" s="95">
        <v>43677</v>
      </c>
      <c r="C30" s="94" t="s">
        <v>225</v>
      </c>
      <c r="D30" s="94"/>
      <c r="E30" s="93">
        <v>110000</v>
      </c>
      <c r="F30" s="88"/>
    </row>
    <row r="31" spans="1:6" ht="16.5" customHeight="1">
      <c r="A31" s="260"/>
      <c r="B31" s="92">
        <v>43677</v>
      </c>
      <c r="C31" s="91" t="s">
        <v>224</v>
      </c>
      <c r="D31" s="90"/>
      <c r="E31" s="89">
        <v>182000</v>
      </c>
      <c r="F31" s="88"/>
    </row>
    <row r="32" spans="1:6" ht="1.5" customHeight="1">
      <c r="A32" s="260"/>
      <c r="B32" s="268"/>
      <c r="C32" s="270"/>
      <c r="D32" s="271"/>
      <c r="E32" s="260"/>
    </row>
    <row r="33" spans="1:6" ht="16.5" hidden="1" customHeight="1">
      <c r="A33" s="260"/>
      <c r="B33" s="268"/>
      <c r="C33" s="270"/>
      <c r="D33" s="271"/>
      <c r="E33" s="260"/>
    </row>
    <row r="34" spans="1:6" ht="16.5" hidden="1" customHeight="1">
      <c r="A34" s="260"/>
      <c r="B34" s="268"/>
      <c r="C34" s="270"/>
      <c r="D34" s="271"/>
      <c r="E34" s="260"/>
      <c r="F34" s="88"/>
    </row>
    <row r="35" spans="1:6" ht="16.5" hidden="1" customHeight="1">
      <c r="A35" s="260"/>
      <c r="B35" s="268"/>
      <c r="C35" s="270"/>
      <c r="D35" s="271"/>
      <c r="E35" s="260"/>
      <c r="F35" s="88"/>
    </row>
    <row r="36" spans="1:6" ht="16.5" hidden="1" customHeight="1">
      <c r="A36" s="260"/>
      <c r="B36" s="268"/>
      <c r="C36" s="270"/>
      <c r="D36" s="271"/>
      <c r="E36" s="260"/>
      <c r="F36" s="88"/>
    </row>
    <row r="37" spans="1:6" ht="16.5" hidden="1" customHeight="1">
      <c r="A37" s="260"/>
      <c r="B37" s="268"/>
      <c r="C37" s="270"/>
      <c r="D37" s="271"/>
      <c r="E37" s="260"/>
      <c r="F37" s="88"/>
    </row>
    <row r="38" spans="1:6" ht="16.5" hidden="1" customHeight="1">
      <c r="A38" s="260"/>
      <c r="B38" s="268"/>
      <c r="C38" s="270"/>
      <c r="D38" s="271"/>
      <c r="E38" s="260"/>
      <c r="F38" s="88"/>
    </row>
    <row r="39" spans="1:6" ht="16.5" hidden="1" customHeight="1">
      <c r="A39" s="260"/>
      <c r="B39" s="268"/>
      <c r="C39" s="270"/>
      <c r="D39" s="271"/>
      <c r="E39" s="260"/>
      <c r="F39" s="88"/>
    </row>
    <row r="40" spans="1:6" ht="16.5" hidden="1" customHeight="1">
      <c r="A40" s="260"/>
      <c r="B40" s="268"/>
      <c r="C40" s="270"/>
      <c r="D40" s="271"/>
      <c r="E40" s="260"/>
      <c r="F40" s="88"/>
    </row>
    <row r="41" spans="1:6" ht="16.5" hidden="1" customHeight="1">
      <c r="A41" s="260"/>
      <c r="B41" s="268"/>
      <c r="C41" s="270"/>
      <c r="D41" s="271"/>
      <c r="E41" s="260"/>
      <c r="F41" s="88"/>
    </row>
    <row r="42" spans="1:6" ht="16.5" hidden="1" customHeight="1">
      <c r="A42" s="260"/>
      <c r="B42" s="268"/>
      <c r="C42" s="270"/>
      <c r="D42" s="271"/>
      <c r="E42" s="260"/>
      <c r="F42" s="88"/>
    </row>
    <row r="43" spans="1:6" ht="16.5" hidden="1" customHeight="1">
      <c r="A43" s="260"/>
      <c r="B43" s="269"/>
      <c r="C43" s="272"/>
      <c r="D43" s="273"/>
      <c r="E43" s="261"/>
      <c r="F43" s="88"/>
    </row>
    <row r="44" spans="1:6" ht="16.5" customHeight="1">
      <c r="A44" s="264"/>
      <c r="B44" s="87" t="s">
        <v>12</v>
      </c>
      <c r="C44" s="258"/>
      <c r="D44" s="259"/>
      <c r="E44" s="86">
        <f>SUM(E21:E43)</f>
        <v>1666000</v>
      </c>
    </row>
    <row r="45" spans="1:6" ht="16.5" customHeight="1">
      <c r="A45" s="246" t="s">
        <v>98</v>
      </c>
      <c r="B45" s="235"/>
      <c r="C45" s="246"/>
      <c r="D45" s="235"/>
      <c r="E45" s="85">
        <f>E20+E44</f>
        <v>3665000</v>
      </c>
    </row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</sheetData>
  <mergeCells count="23">
    <mergeCell ref="E32:E43"/>
    <mergeCell ref="C44:D44"/>
    <mergeCell ref="A45:B45"/>
    <mergeCell ref="C45:D45"/>
    <mergeCell ref="A21:A44"/>
    <mergeCell ref="C21:D21"/>
    <mergeCell ref="C23:D23"/>
    <mergeCell ref="C27:D27"/>
    <mergeCell ref="C28:D28"/>
    <mergeCell ref="B32:B43"/>
    <mergeCell ref="C32:D43"/>
    <mergeCell ref="A11:A20"/>
    <mergeCell ref="C11:D11"/>
    <mergeCell ref="C13:D13"/>
    <mergeCell ref="C14:D14"/>
    <mergeCell ref="C16:D16"/>
    <mergeCell ref="C20:D20"/>
    <mergeCell ref="C10:D10"/>
    <mergeCell ref="A1:E1"/>
    <mergeCell ref="A4:C4"/>
    <mergeCell ref="A5:C5"/>
    <mergeCell ref="A6:C6"/>
    <mergeCell ref="A7:C7"/>
  </mergeCells>
  <phoneticPr fontId="3" type="noConversion"/>
  <pageMargins left="0.74805557727813721" right="0.74805557727813721" top="0.98430556058883667" bottom="0.98430556058883667" header="0.51180553436279297" footer="0.51180553436279297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2"/>
  <sheetViews>
    <sheetView workbookViewId="0">
      <selection activeCell="E59" sqref="E59"/>
    </sheetView>
  </sheetViews>
  <sheetFormatPr defaultColWidth="12.625" defaultRowHeight="15" customHeight="1"/>
  <cols>
    <col min="1" max="1" width="13.625" style="84" customWidth="1"/>
    <col min="2" max="2" width="11.375" style="84" customWidth="1"/>
    <col min="3" max="3" width="15.875" style="84" customWidth="1"/>
    <col min="4" max="4" width="15" style="84" customWidth="1"/>
    <col min="5" max="5" width="13.5" style="84" customWidth="1"/>
    <col min="6" max="26" width="7.625" style="84" customWidth="1"/>
    <col min="27" max="16384" width="12.625" style="84"/>
  </cols>
  <sheetData>
    <row r="1" spans="1:6" ht="16.5" customHeight="1">
      <c r="A1" s="236" t="s">
        <v>265</v>
      </c>
      <c r="B1" s="237"/>
      <c r="C1" s="237"/>
      <c r="D1" s="237"/>
      <c r="E1" s="238"/>
    </row>
    <row r="2" spans="1:6" ht="16.5" customHeight="1">
      <c r="A2" s="108"/>
      <c r="B2" s="109"/>
      <c r="C2" s="108"/>
      <c r="D2" s="108"/>
      <c r="E2" s="108"/>
    </row>
    <row r="3" spans="1:6" ht="16.5" customHeight="1">
      <c r="A3" s="110" t="s">
        <v>0</v>
      </c>
      <c r="B3" s="109"/>
      <c r="C3" s="108"/>
      <c r="D3" s="108"/>
      <c r="E3" s="119" t="s">
        <v>1</v>
      </c>
    </row>
    <row r="4" spans="1:6" ht="16.5" customHeight="1">
      <c r="A4" s="234" t="s">
        <v>2</v>
      </c>
      <c r="B4" s="237"/>
      <c r="C4" s="239"/>
      <c r="D4" s="118" t="s">
        <v>3</v>
      </c>
      <c r="E4" s="117" t="s">
        <v>4</v>
      </c>
    </row>
    <row r="5" spans="1:6" ht="16.5" customHeight="1">
      <c r="A5" s="240" t="s">
        <v>141</v>
      </c>
      <c r="B5" s="241"/>
      <c r="C5" s="242"/>
      <c r="D5" s="116">
        <v>7</v>
      </c>
      <c r="E5" s="115">
        <f>E18</f>
        <v>1974300</v>
      </c>
    </row>
    <row r="6" spans="1:6" ht="16.5" customHeight="1">
      <c r="A6" s="243" t="s">
        <v>5</v>
      </c>
      <c r="B6" s="244"/>
      <c r="C6" s="245"/>
      <c r="D6" s="114">
        <v>15</v>
      </c>
      <c r="E6" s="113">
        <f>E34</f>
        <v>3417000</v>
      </c>
    </row>
    <row r="7" spans="1:6" ht="16.5" customHeight="1">
      <c r="A7" s="246" t="s">
        <v>6</v>
      </c>
      <c r="B7" s="237"/>
      <c r="C7" s="239"/>
      <c r="D7" s="112">
        <f>D5+D6</f>
        <v>22</v>
      </c>
      <c r="E7" s="111">
        <f>E5+E6</f>
        <v>5391300</v>
      </c>
    </row>
    <row r="8" spans="1:6" ht="16.5" customHeight="1">
      <c r="A8" s="108"/>
      <c r="B8" s="109"/>
      <c r="C8" s="108"/>
      <c r="D8" s="108"/>
      <c r="E8" s="108"/>
    </row>
    <row r="9" spans="1:6" ht="16.5" customHeight="1">
      <c r="A9" s="110" t="s">
        <v>7</v>
      </c>
      <c r="B9" s="109"/>
      <c r="C9" s="108"/>
      <c r="D9" s="108"/>
      <c r="E9" s="108"/>
    </row>
    <row r="10" spans="1:6" ht="16.5" customHeight="1">
      <c r="A10" s="107" t="s">
        <v>8</v>
      </c>
      <c r="B10" s="107" t="s">
        <v>9</v>
      </c>
      <c r="C10" s="234" t="s">
        <v>10</v>
      </c>
      <c r="D10" s="235"/>
      <c r="E10" s="107" t="s">
        <v>11</v>
      </c>
    </row>
    <row r="11" spans="1:6" ht="16.5" customHeight="1">
      <c r="A11" s="247" t="s">
        <v>243</v>
      </c>
      <c r="B11" s="128">
        <v>43678</v>
      </c>
      <c r="C11" s="243" t="s">
        <v>238</v>
      </c>
      <c r="D11" s="267"/>
      <c r="E11" s="98">
        <v>267000</v>
      </c>
      <c r="F11" s="88"/>
    </row>
    <row r="12" spans="1:6" ht="16.5" customHeight="1">
      <c r="A12" s="249"/>
      <c r="B12" s="128">
        <v>43683</v>
      </c>
      <c r="C12" s="130" t="s">
        <v>264</v>
      </c>
      <c r="D12" s="130"/>
      <c r="E12" s="98">
        <v>165000</v>
      </c>
      <c r="F12" s="88"/>
    </row>
    <row r="13" spans="1:6" ht="16.5" customHeight="1">
      <c r="A13" s="249"/>
      <c r="B13" s="128">
        <v>43693</v>
      </c>
      <c r="C13" s="274" t="s">
        <v>263</v>
      </c>
      <c r="D13" s="267"/>
      <c r="E13" s="98">
        <v>187000</v>
      </c>
      <c r="F13" s="88"/>
    </row>
    <row r="14" spans="1:6" ht="16.5" customHeight="1">
      <c r="A14" s="249"/>
      <c r="B14" s="128">
        <v>43704</v>
      </c>
      <c r="C14" s="256" t="s">
        <v>238</v>
      </c>
      <c r="D14" s="257"/>
      <c r="E14" s="100">
        <v>312000</v>
      </c>
      <c r="F14" s="88"/>
    </row>
    <row r="15" spans="1:6" ht="16.5" customHeight="1">
      <c r="A15" s="249"/>
      <c r="B15" s="95">
        <v>43705</v>
      </c>
      <c r="C15" s="243" t="s">
        <v>262</v>
      </c>
      <c r="D15" s="267"/>
      <c r="E15" s="100">
        <v>405000</v>
      </c>
      <c r="F15" s="88"/>
    </row>
    <row r="16" spans="1:6" ht="16.5" customHeight="1">
      <c r="A16" s="249"/>
      <c r="B16" s="95">
        <v>43707</v>
      </c>
      <c r="C16" s="97" t="s">
        <v>261</v>
      </c>
      <c r="D16" s="96"/>
      <c r="E16" s="100">
        <v>154300</v>
      </c>
      <c r="F16" s="88"/>
    </row>
    <row r="17" spans="1:6" ht="16.5" customHeight="1">
      <c r="A17" s="249"/>
      <c r="B17" s="95">
        <v>43707</v>
      </c>
      <c r="C17" s="97" t="s">
        <v>260</v>
      </c>
      <c r="D17" s="96"/>
      <c r="E17" s="100">
        <v>484000</v>
      </c>
      <c r="F17" s="88"/>
    </row>
    <row r="18" spans="1:6" ht="16.5" customHeight="1">
      <c r="A18" s="250"/>
      <c r="B18" s="87" t="s">
        <v>12</v>
      </c>
      <c r="C18" s="258"/>
      <c r="D18" s="259"/>
      <c r="E18" s="86">
        <f>SUM(E11:E17)</f>
        <v>1974300</v>
      </c>
    </row>
    <row r="19" spans="1:6" ht="16.5" customHeight="1">
      <c r="A19" s="262" t="s">
        <v>234</v>
      </c>
      <c r="B19" s="128">
        <v>43684</v>
      </c>
      <c r="C19" s="240" t="s">
        <v>259</v>
      </c>
      <c r="D19" s="252"/>
      <c r="E19" s="129">
        <v>107000</v>
      </c>
      <c r="F19" s="88"/>
    </row>
    <row r="20" spans="1:6" ht="16.5" customHeight="1">
      <c r="A20" s="249"/>
      <c r="B20" s="128">
        <v>43685</v>
      </c>
      <c r="C20" s="243" t="s">
        <v>258</v>
      </c>
      <c r="D20" s="267"/>
      <c r="E20" s="100">
        <v>113000</v>
      </c>
      <c r="F20" s="88"/>
    </row>
    <row r="21" spans="1:6" ht="16.5" customHeight="1">
      <c r="A21" s="249"/>
      <c r="B21" s="128">
        <v>43686</v>
      </c>
      <c r="C21" s="97" t="s">
        <v>257</v>
      </c>
      <c r="D21" s="96"/>
      <c r="E21" s="100">
        <v>371000</v>
      </c>
      <c r="F21" s="88"/>
    </row>
    <row r="22" spans="1:6" ht="16.5" customHeight="1">
      <c r="A22" s="249"/>
      <c r="B22" s="128">
        <v>43693</v>
      </c>
      <c r="C22" s="97" t="s">
        <v>256</v>
      </c>
      <c r="D22" s="96"/>
      <c r="E22" s="100">
        <v>316000</v>
      </c>
      <c r="F22" s="88"/>
    </row>
    <row r="23" spans="1:6" ht="16.5" customHeight="1">
      <c r="A23" s="249"/>
      <c r="B23" s="95">
        <v>43696</v>
      </c>
      <c r="C23" s="94" t="s">
        <v>255</v>
      </c>
      <c r="D23" s="94"/>
      <c r="E23" s="93">
        <v>102000</v>
      </c>
      <c r="F23" s="88"/>
    </row>
    <row r="24" spans="1:6" ht="16.5" customHeight="1">
      <c r="A24" s="249"/>
      <c r="B24" s="95">
        <v>43697</v>
      </c>
      <c r="C24" s="243" t="s">
        <v>254</v>
      </c>
      <c r="D24" s="267"/>
      <c r="E24" s="93">
        <v>176000</v>
      </c>
      <c r="F24" s="88"/>
    </row>
    <row r="25" spans="1:6" ht="16.5" customHeight="1">
      <c r="A25" s="249"/>
      <c r="B25" s="95">
        <v>43697</v>
      </c>
      <c r="C25" s="243" t="s">
        <v>253</v>
      </c>
      <c r="D25" s="267"/>
      <c r="E25" s="98">
        <v>445000</v>
      </c>
      <c r="F25" s="88"/>
    </row>
    <row r="26" spans="1:6" ht="16.5" customHeight="1">
      <c r="A26" s="249"/>
      <c r="B26" s="95">
        <v>43698</v>
      </c>
      <c r="C26" s="97" t="s">
        <v>252</v>
      </c>
      <c r="D26" s="96"/>
      <c r="E26" s="93">
        <v>265000</v>
      </c>
      <c r="F26" s="88"/>
    </row>
    <row r="27" spans="1:6" ht="16.5" customHeight="1">
      <c r="A27" s="249"/>
      <c r="B27" s="95">
        <v>43698</v>
      </c>
      <c r="C27" s="97" t="s">
        <v>251</v>
      </c>
      <c r="D27" s="96"/>
      <c r="E27" s="93">
        <v>400000</v>
      </c>
      <c r="F27" s="88"/>
    </row>
    <row r="28" spans="1:6" ht="16.5" customHeight="1">
      <c r="A28" s="249"/>
      <c r="B28" s="95">
        <v>43699</v>
      </c>
      <c r="C28" s="243" t="s">
        <v>250</v>
      </c>
      <c r="D28" s="267"/>
      <c r="E28" s="100">
        <v>74100</v>
      </c>
      <c r="F28" s="88"/>
    </row>
    <row r="29" spans="1:6" ht="16.5" customHeight="1">
      <c r="A29" s="249"/>
      <c r="B29" s="95">
        <v>43700</v>
      </c>
      <c r="C29" s="97" t="s">
        <v>249</v>
      </c>
      <c r="D29" s="96"/>
      <c r="E29" s="100">
        <v>154500</v>
      </c>
      <c r="F29" s="88"/>
    </row>
    <row r="30" spans="1:6" ht="16.5" customHeight="1">
      <c r="A30" s="249"/>
      <c r="B30" s="95">
        <v>43703</v>
      </c>
      <c r="C30" s="243" t="s">
        <v>248</v>
      </c>
      <c r="D30" s="267"/>
      <c r="E30" s="98">
        <v>240000</v>
      </c>
      <c r="F30" s="88"/>
    </row>
    <row r="31" spans="1:6" ht="16.5" customHeight="1">
      <c r="A31" s="249"/>
      <c r="B31" s="95">
        <v>43703</v>
      </c>
      <c r="C31" s="97" t="s">
        <v>247</v>
      </c>
      <c r="D31" s="96"/>
      <c r="E31" s="100">
        <v>111000</v>
      </c>
      <c r="F31" s="88"/>
    </row>
    <row r="32" spans="1:6" ht="16.5" customHeight="1">
      <c r="A32" s="249"/>
      <c r="B32" s="92">
        <v>43706</v>
      </c>
      <c r="C32" s="91" t="s">
        <v>246</v>
      </c>
      <c r="D32" s="127"/>
      <c r="E32" s="126">
        <v>192400</v>
      </c>
      <c r="F32" s="88"/>
    </row>
    <row r="33" spans="1:6" ht="16.5" customHeight="1">
      <c r="A33" s="249"/>
      <c r="B33" s="125">
        <v>43706</v>
      </c>
      <c r="C33" s="124" t="s">
        <v>245</v>
      </c>
      <c r="D33" s="123"/>
      <c r="E33" s="122">
        <v>350000</v>
      </c>
      <c r="F33" s="88"/>
    </row>
    <row r="34" spans="1:6" ht="16.5" customHeight="1">
      <c r="A34" s="250"/>
      <c r="B34" s="121" t="s">
        <v>12</v>
      </c>
      <c r="C34" s="275"/>
      <c r="D34" s="276"/>
      <c r="E34" s="120">
        <f>SUM(E19:E33)</f>
        <v>3417000</v>
      </c>
    </row>
    <row r="35" spans="1:6" ht="16.5" customHeight="1">
      <c r="A35" s="246" t="s">
        <v>98</v>
      </c>
      <c r="B35" s="235"/>
      <c r="C35" s="246"/>
      <c r="D35" s="235"/>
      <c r="E35" s="85">
        <f>E18+E34</f>
        <v>5391300</v>
      </c>
    </row>
    <row r="36" spans="1:6" ht="16.5" customHeight="1"/>
    <row r="37" spans="1:6" ht="16.5" customHeight="1"/>
    <row r="38" spans="1:6" ht="16.5" customHeight="1"/>
    <row r="39" spans="1:6" ht="16.5" customHeight="1"/>
    <row r="40" spans="1:6" ht="16.5" customHeight="1"/>
    <row r="41" spans="1:6" ht="16.5" customHeight="1"/>
    <row r="42" spans="1:6" ht="16.5" customHeight="1"/>
    <row r="43" spans="1:6" ht="16.5" customHeight="1"/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</sheetData>
  <mergeCells count="22">
    <mergeCell ref="A35:B35"/>
    <mergeCell ref="C35:D35"/>
    <mergeCell ref="A19:A34"/>
    <mergeCell ref="C19:D19"/>
    <mergeCell ref="C20:D20"/>
    <mergeCell ref="C24:D24"/>
    <mergeCell ref="C25:D25"/>
    <mergeCell ref="C28:D28"/>
    <mergeCell ref="C30:D30"/>
    <mergeCell ref="C34:D34"/>
    <mergeCell ref="A11:A18"/>
    <mergeCell ref="C11:D11"/>
    <mergeCell ref="C13:D13"/>
    <mergeCell ref="C14:D14"/>
    <mergeCell ref="C15:D15"/>
    <mergeCell ref="C18:D18"/>
    <mergeCell ref="C10:D10"/>
    <mergeCell ref="A1:E1"/>
    <mergeCell ref="A4:C4"/>
    <mergeCell ref="A5:C5"/>
    <mergeCell ref="A6:C6"/>
    <mergeCell ref="A7:C7"/>
  </mergeCells>
  <phoneticPr fontId="3" type="noConversion"/>
  <pageMargins left="0.74805557727813721" right="0.74805557727813721" top="0.98430556058883667" bottom="0.98430556058883667" header="0.51180553436279297" footer="0.5118055343627929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5"/>
  <sheetViews>
    <sheetView workbookViewId="0">
      <selection activeCell="E59" sqref="E59"/>
    </sheetView>
  </sheetViews>
  <sheetFormatPr defaultColWidth="12.625" defaultRowHeight="15" customHeight="1"/>
  <cols>
    <col min="1" max="1" width="13.625" style="84" customWidth="1"/>
    <col min="2" max="2" width="11.375" style="84" customWidth="1"/>
    <col min="3" max="3" width="37.125" style="84" bestFit="1" customWidth="1"/>
    <col min="4" max="4" width="7.5" style="84" bestFit="1" customWidth="1"/>
    <col min="5" max="5" width="13.5" style="84" customWidth="1"/>
    <col min="6" max="26" width="7.625" style="84" customWidth="1"/>
    <col min="27" max="16384" width="12.625" style="84"/>
  </cols>
  <sheetData>
    <row r="1" spans="1:6" ht="16.5" customHeight="1">
      <c r="A1" s="236" t="s">
        <v>286</v>
      </c>
      <c r="B1" s="237"/>
      <c r="C1" s="237"/>
      <c r="D1" s="237"/>
      <c r="E1" s="238"/>
    </row>
    <row r="2" spans="1:6" ht="16.5" customHeight="1">
      <c r="A2" s="108"/>
      <c r="B2" s="109"/>
      <c r="C2" s="108"/>
      <c r="D2" s="108"/>
      <c r="E2" s="108"/>
    </row>
    <row r="3" spans="1:6" ht="16.5" customHeight="1">
      <c r="A3" s="110" t="s">
        <v>0</v>
      </c>
      <c r="B3" s="109"/>
      <c r="C3" s="108"/>
      <c r="D3" s="108"/>
      <c r="E3" s="119" t="s">
        <v>1</v>
      </c>
    </row>
    <row r="4" spans="1:6" ht="16.5" customHeight="1">
      <c r="A4" s="234" t="s">
        <v>2</v>
      </c>
      <c r="B4" s="237"/>
      <c r="C4" s="239"/>
      <c r="D4" s="118" t="s">
        <v>3</v>
      </c>
      <c r="E4" s="117" t="s">
        <v>4</v>
      </c>
    </row>
    <row r="5" spans="1:6" ht="16.5" customHeight="1">
      <c r="A5" s="240" t="s">
        <v>141</v>
      </c>
      <c r="B5" s="241"/>
      <c r="C5" s="242"/>
      <c r="D5" s="116">
        <v>6</v>
      </c>
      <c r="E5" s="115">
        <f>E17</f>
        <v>948238</v>
      </c>
    </row>
    <row r="6" spans="1:6" ht="16.5" customHeight="1">
      <c r="A6" s="243" t="s">
        <v>5</v>
      </c>
      <c r="B6" s="244"/>
      <c r="C6" s="245"/>
      <c r="D6" s="114">
        <v>15</v>
      </c>
      <c r="E6" s="113">
        <f>E33</f>
        <v>3184901</v>
      </c>
    </row>
    <row r="7" spans="1:6" ht="16.5" customHeight="1">
      <c r="A7" s="246" t="s">
        <v>6</v>
      </c>
      <c r="B7" s="237"/>
      <c r="C7" s="239"/>
      <c r="D7" s="112">
        <f>D5+D6</f>
        <v>21</v>
      </c>
      <c r="E7" s="111">
        <f>E5+E6</f>
        <v>4133139</v>
      </c>
    </row>
    <row r="8" spans="1:6" ht="16.5" customHeight="1">
      <c r="A8" s="108"/>
      <c r="B8" s="109"/>
      <c r="C8" s="108"/>
      <c r="D8" s="108"/>
      <c r="E8" s="108"/>
    </row>
    <row r="9" spans="1:6" ht="16.5" customHeight="1">
      <c r="A9" s="110" t="s">
        <v>7</v>
      </c>
      <c r="B9" s="109"/>
      <c r="C9" s="108"/>
      <c r="D9" s="108"/>
      <c r="E9" s="108"/>
    </row>
    <row r="10" spans="1:6" ht="16.5" customHeight="1">
      <c r="A10" s="107" t="s">
        <v>8</v>
      </c>
      <c r="B10" s="107" t="s">
        <v>9</v>
      </c>
      <c r="C10" s="234" t="s">
        <v>10</v>
      </c>
      <c r="D10" s="235"/>
      <c r="E10" s="107" t="s">
        <v>11</v>
      </c>
    </row>
    <row r="11" spans="1:6" ht="16.5" customHeight="1">
      <c r="A11" s="247" t="s">
        <v>243</v>
      </c>
      <c r="B11" s="134">
        <v>43718</v>
      </c>
      <c r="C11" s="277" t="s">
        <v>285</v>
      </c>
      <c r="D11" s="278"/>
      <c r="E11" s="135">
        <v>369838</v>
      </c>
      <c r="F11" s="88"/>
    </row>
    <row r="12" spans="1:6" ht="16.5" customHeight="1">
      <c r="A12" s="260"/>
      <c r="B12" s="134">
        <v>43726</v>
      </c>
      <c r="C12" s="279" t="s">
        <v>284</v>
      </c>
      <c r="D12" s="280"/>
      <c r="E12" s="133">
        <v>46800</v>
      </c>
      <c r="F12" s="88"/>
    </row>
    <row r="13" spans="1:6" ht="16.5" customHeight="1">
      <c r="A13" s="260"/>
      <c r="B13" s="128">
        <v>43727</v>
      </c>
      <c r="C13" s="281" t="s">
        <v>283</v>
      </c>
      <c r="D13" s="282"/>
      <c r="E13" s="100">
        <v>168000</v>
      </c>
      <c r="F13" s="88"/>
    </row>
    <row r="14" spans="1:6" ht="16.5" customHeight="1">
      <c r="A14" s="260"/>
      <c r="B14" s="128">
        <v>43731</v>
      </c>
      <c r="C14" s="243" t="s">
        <v>282</v>
      </c>
      <c r="D14" s="267"/>
      <c r="E14" s="98">
        <v>150000</v>
      </c>
      <c r="F14" s="88"/>
    </row>
    <row r="15" spans="1:6" ht="16.5" customHeight="1">
      <c r="A15" s="260"/>
      <c r="B15" s="128">
        <v>43732</v>
      </c>
      <c r="C15" s="97" t="s">
        <v>281</v>
      </c>
      <c r="D15" s="96"/>
      <c r="E15" s="98">
        <v>109600</v>
      </c>
      <c r="F15" s="88"/>
    </row>
    <row r="16" spans="1:6" ht="16.5" customHeight="1">
      <c r="A16" s="260"/>
      <c r="B16" s="128">
        <v>43733</v>
      </c>
      <c r="C16" s="97" t="s">
        <v>280</v>
      </c>
      <c r="D16" s="96"/>
      <c r="E16" s="98">
        <v>104000</v>
      </c>
      <c r="F16" s="88"/>
    </row>
    <row r="17" spans="1:6" ht="16.5" customHeight="1">
      <c r="A17" s="264"/>
      <c r="B17" s="87" t="s">
        <v>12</v>
      </c>
      <c r="C17" s="258"/>
      <c r="D17" s="259"/>
      <c r="E17" s="86">
        <f>SUM(E11:E16)</f>
        <v>948238</v>
      </c>
    </row>
    <row r="18" spans="1:6" ht="16.5" customHeight="1">
      <c r="A18" s="262" t="s">
        <v>234</v>
      </c>
      <c r="B18" s="132">
        <v>43710</v>
      </c>
      <c r="C18" s="283" t="s">
        <v>279</v>
      </c>
      <c r="D18" s="284"/>
      <c r="E18" s="129">
        <v>152000</v>
      </c>
      <c r="F18" s="88"/>
    </row>
    <row r="19" spans="1:6" ht="16.5" customHeight="1">
      <c r="A19" s="263"/>
      <c r="B19" s="128">
        <v>43710</v>
      </c>
      <c r="C19" s="285" t="s">
        <v>278</v>
      </c>
      <c r="D19" s="286"/>
      <c r="E19" s="129">
        <v>79000</v>
      </c>
      <c r="F19" s="88"/>
    </row>
    <row r="20" spans="1:6" ht="16.5" customHeight="1">
      <c r="A20" s="263"/>
      <c r="B20" s="132">
        <v>43711</v>
      </c>
      <c r="C20" s="243" t="s">
        <v>277</v>
      </c>
      <c r="D20" s="287"/>
      <c r="E20" s="129">
        <v>100000</v>
      </c>
      <c r="F20" s="88"/>
    </row>
    <row r="21" spans="1:6" ht="16.5" customHeight="1">
      <c r="A21" s="263"/>
      <c r="B21" s="128">
        <v>43714</v>
      </c>
      <c r="C21" s="243" t="s">
        <v>276</v>
      </c>
      <c r="D21" s="267"/>
      <c r="E21" s="98">
        <v>176000</v>
      </c>
      <c r="F21" s="88"/>
    </row>
    <row r="22" spans="1:6" ht="16.5" customHeight="1">
      <c r="A22" s="249"/>
      <c r="B22" s="128">
        <v>43717</v>
      </c>
      <c r="C22" s="243" t="s">
        <v>275</v>
      </c>
      <c r="D22" s="267"/>
      <c r="E22" s="129">
        <v>83622</v>
      </c>
      <c r="F22" s="88"/>
    </row>
    <row r="23" spans="1:6" ht="16.5" customHeight="1">
      <c r="A23" s="249"/>
      <c r="B23" s="128">
        <v>43718</v>
      </c>
      <c r="C23" s="243" t="s">
        <v>273</v>
      </c>
      <c r="D23" s="253"/>
      <c r="E23" s="129">
        <v>252090</v>
      </c>
      <c r="F23" s="88"/>
    </row>
    <row r="24" spans="1:6" ht="16.5" customHeight="1">
      <c r="A24" s="249"/>
      <c r="B24" s="128">
        <v>43719</v>
      </c>
      <c r="C24" s="243" t="s">
        <v>274</v>
      </c>
      <c r="D24" s="267"/>
      <c r="E24" s="129">
        <v>172482</v>
      </c>
      <c r="F24" s="88"/>
    </row>
    <row r="25" spans="1:6" ht="16.5" customHeight="1">
      <c r="A25" s="249"/>
      <c r="B25" s="128">
        <v>43719</v>
      </c>
      <c r="C25" s="97" t="s">
        <v>273</v>
      </c>
      <c r="D25" s="96"/>
      <c r="E25" s="129">
        <v>210707</v>
      </c>
      <c r="F25" s="88"/>
    </row>
    <row r="26" spans="1:6" ht="16.5" customHeight="1">
      <c r="A26" s="249"/>
      <c r="B26" s="128">
        <v>43725</v>
      </c>
      <c r="C26" s="97" t="s">
        <v>272</v>
      </c>
      <c r="D26" s="96"/>
      <c r="E26" s="129">
        <v>208000</v>
      </c>
      <c r="F26" s="88"/>
    </row>
    <row r="27" spans="1:6" ht="16.5" customHeight="1">
      <c r="A27" s="249"/>
      <c r="B27" s="128">
        <v>43725</v>
      </c>
      <c r="C27" s="97" t="s">
        <v>271</v>
      </c>
      <c r="D27" s="96"/>
      <c r="E27" s="98">
        <v>148000</v>
      </c>
      <c r="F27" s="88"/>
    </row>
    <row r="28" spans="1:6" ht="16.5" customHeight="1">
      <c r="A28" s="249"/>
      <c r="B28" s="128">
        <v>43728</v>
      </c>
      <c r="C28" s="97" t="s">
        <v>270</v>
      </c>
      <c r="D28" s="96"/>
      <c r="E28" s="129">
        <v>146000</v>
      </c>
      <c r="F28" s="88"/>
    </row>
    <row r="29" spans="1:6" ht="16.5" customHeight="1">
      <c r="A29" s="249"/>
      <c r="B29" s="128">
        <v>43733</v>
      </c>
      <c r="C29" s="97" t="s">
        <v>269</v>
      </c>
      <c r="D29" s="131"/>
      <c r="E29" s="129">
        <v>480000</v>
      </c>
      <c r="F29" s="88"/>
    </row>
    <row r="30" spans="1:6" ht="16.5" customHeight="1">
      <c r="A30" s="249"/>
      <c r="B30" s="128">
        <v>43734</v>
      </c>
      <c r="C30" s="97" t="s">
        <v>268</v>
      </c>
      <c r="E30" s="129">
        <v>27000</v>
      </c>
      <c r="F30" s="88"/>
    </row>
    <row r="31" spans="1:6" ht="16.5" customHeight="1">
      <c r="A31" s="249"/>
      <c r="B31" s="128">
        <v>43738</v>
      </c>
      <c r="C31" s="243" t="s">
        <v>267</v>
      </c>
      <c r="D31" s="267"/>
      <c r="E31" s="129">
        <v>470000</v>
      </c>
      <c r="F31" s="88"/>
    </row>
    <row r="32" spans="1:6" ht="16.5" customHeight="1">
      <c r="A32" s="249"/>
      <c r="B32" s="128">
        <v>43738</v>
      </c>
      <c r="C32" s="243" t="s">
        <v>266</v>
      </c>
      <c r="D32" s="267"/>
      <c r="E32" s="129">
        <v>480000</v>
      </c>
      <c r="F32" s="88"/>
    </row>
    <row r="33" spans="1:5" ht="16.5" customHeight="1">
      <c r="A33" s="250"/>
      <c r="B33" s="87" t="s">
        <v>12</v>
      </c>
      <c r="C33" s="258"/>
      <c r="D33" s="259"/>
      <c r="E33" s="86">
        <f>SUM(E18:E32)</f>
        <v>3184901</v>
      </c>
    </row>
    <row r="34" spans="1:5" ht="16.5" customHeight="1">
      <c r="A34" s="246" t="s">
        <v>98</v>
      </c>
      <c r="B34" s="235"/>
      <c r="C34" s="246"/>
      <c r="D34" s="235"/>
      <c r="E34" s="85">
        <f>E17+E33</f>
        <v>4133139</v>
      </c>
    </row>
    <row r="35" spans="1:5" ht="16.5" customHeight="1"/>
    <row r="36" spans="1:5" ht="16.5" customHeight="1"/>
    <row r="37" spans="1:5" ht="16.5" customHeight="1"/>
    <row r="38" spans="1:5" ht="16.5" customHeight="1"/>
    <row r="39" spans="1:5" ht="16.5" customHeight="1"/>
    <row r="40" spans="1:5" ht="16.5" customHeight="1"/>
    <row r="41" spans="1:5" ht="16.5" customHeight="1"/>
    <row r="42" spans="1:5" ht="16.5" customHeight="1"/>
    <row r="43" spans="1:5" ht="16.5" customHeight="1"/>
    <row r="44" spans="1:5" ht="16.5" customHeight="1"/>
    <row r="45" spans="1:5" ht="16.5" customHeight="1"/>
    <row r="46" spans="1:5" ht="16.5" customHeight="1"/>
    <row r="47" spans="1:5" ht="16.5" customHeight="1"/>
    <row r="48" spans="1:5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</sheetData>
  <mergeCells count="25">
    <mergeCell ref="A34:B34"/>
    <mergeCell ref="C34:D34"/>
    <mergeCell ref="A18:A33"/>
    <mergeCell ref="C18:D18"/>
    <mergeCell ref="C19:D19"/>
    <mergeCell ref="C20:D20"/>
    <mergeCell ref="C21:D21"/>
    <mergeCell ref="C22:D22"/>
    <mergeCell ref="C23:D23"/>
    <mergeCell ref="C24:D24"/>
    <mergeCell ref="C32:D32"/>
    <mergeCell ref="C33:D33"/>
    <mergeCell ref="C31:D31"/>
    <mergeCell ref="A11:A17"/>
    <mergeCell ref="C11:D11"/>
    <mergeCell ref="C12:D12"/>
    <mergeCell ref="C13:D13"/>
    <mergeCell ref="C14:D14"/>
    <mergeCell ref="C17:D17"/>
    <mergeCell ref="C10:D10"/>
    <mergeCell ref="A1:E1"/>
    <mergeCell ref="A4:C4"/>
    <mergeCell ref="A5:C5"/>
    <mergeCell ref="A6:C6"/>
    <mergeCell ref="A7:C7"/>
  </mergeCells>
  <phoneticPr fontId="3" type="noConversion"/>
  <pageMargins left="0.74805557727813721" right="0.74805557727813721" top="0.98430556058883667" bottom="0.98430556058883667" header="0.51180553436279297" footer="0.51180553436279297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장관 7월</vt:lpstr>
      <vt:lpstr>장관 8월</vt:lpstr>
      <vt:lpstr>장관 9월</vt:lpstr>
      <vt:lpstr>본부장_7월</vt:lpstr>
      <vt:lpstr>본부장_8월</vt:lpstr>
      <vt:lpstr>본부장_9월</vt:lpstr>
      <vt:lpstr>차관 7월</vt:lpstr>
      <vt:lpstr>차관 8월</vt:lpstr>
      <vt:lpstr>차관 9월</vt:lpstr>
      <vt:lpstr>'장관 7월'!Print_Area</vt:lpstr>
      <vt:lpstr>'장관 8월'!Print_Area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박장호_1</cp:lastModifiedBy>
  <cp:lastPrinted>2019-10-22T00:59:15Z</cp:lastPrinted>
  <dcterms:created xsi:type="dcterms:W3CDTF">2017-10-25T02:24:25Z</dcterms:created>
  <dcterms:modified xsi:type="dcterms:W3CDTF">2019-10-22T01:00:09Z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